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КИ\бланки на завод\2023\10,23\26,10,23 на 28,10,23\"/>
    </mc:Choice>
  </mc:AlternateContent>
  <xr:revisionPtr revIDLastSave="0" documentId="13_ncr:1_{E92B668C-7C4E-4D1E-B030-28DA321F7A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<sst xmlns="http://schemas.openxmlformats.org/spreadsheetml/2006/main" count="315" uniqueCount="147">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</sst>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43"/>
  <sheetViews>
    <sheetView tabSelected="1" zoomScale="87" zoomScaleNormal="87" workbookViewId="0">
      <pane ySplit="9" topLeftCell="A10" activePane="bottomLeft" state="frozen"/>
      <selection pane="bottomLeft" activeCell="O21" sqref="O2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45227</v>
      </c>
      <c r="E3" s="7" t="s">
        <v>3</v>
      </c>
      <c r="F3" s="86"/>
      <c r="G3" s="90">
        <v>45230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80</v>
      </c>
      <c r="F14" s="23"/>
      <c r="G14" s="23">
        <f>E14*0.4</f>
        <v>32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130</v>
      </c>
      <c r="F24" s="23">
        <v>2</v>
      </c>
      <c r="G24" s="23">
        <f>E24*1</f>
        <v>130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50</v>
      </c>
      <c r="F34" s="23"/>
      <c r="G34" s="23">
        <f>E34*1</f>
        <v>50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100</v>
      </c>
      <c r="F38" s="23"/>
      <c r="G38" s="23">
        <f>E38*1</f>
        <v>100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400</v>
      </c>
      <c r="F39" s="23">
        <v>0.4</v>
      </c>
      <c r="G39" s="23">
        <f>E39*0.4</f>
        <v>160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80</v>
      </c>
      <c r="F40" s="23">
        <v>2.125</v>
      </c>
      <c r="G40" s="23">
        <f>E40*1</f>
        <v>80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120</v>
      </c>
      <c r="F41" s="23"/>
      <c r="G41" s="23">
        <f>E41*0.6</f>
        <v>72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50</v>
      </c>
      <c r="F43" s="23">
        <v>1.0666666666666671</v>
      </c>
      <c r="G43" s="23">
        <f>E43*1</f>
        <v>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500</v>
      </c>
      <c r="F44" s="23">
        <v>0.45</v>
      </c>
      <c r="G44" s="23">
        <f>E44*0.41</f>
        <v>205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1800</v>
      </c>
      <c r="F49" s="23">
        <v>0.45</v>
      </c>
      <c r="G49" s="23">
        <f>E49*0.41</f>
        <v>738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700</v>
      </c>
      <c r="F50" s="23">
        <v>2.125</v>
      </c>
      <c r="G50" s="23">
        <f>E50*1</f>
        <v>700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200</v>
      </c>
      <c r="F51" s="23">
        <v>1.033333333333333</v>
      </c>
      <c r="G51" s="23">
        <f>E51*1</f>
        <v>200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480</v>
      </c>
      <c r="F53" s="23"/>
      <c r="G53" s="23">
        <f>E53*0.41</f>
        <v>196.79999999999998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40</v>
      </c>
      <c r="F58" s="23">
        <v>1.013333333333333</v>
      </c>
      <c r="G58" s="23">
        <f>E58*1</f>
        <v>40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100</v>
      </c>
      <c r="F62" s="23">
        <v>1.0166666666666671</v>
      </c>
      <c r="G62" s="23">
        <f>E62*1</f>
        <v>100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200</v>
      </c>
      <c r="F64" s="23">
        <v>0.28000000000000003</v>
      </c>
      <c r="G64" s="23">
        <f>E64*0.28</f>
        <v>56.000000000000007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200</v>
      </c>
      <c r="F66" s="23">
        <v>0.28000000000000003</v>
      </c>
      <c r="G66" s="23">
        <f>E66*0.28</f>
        <v>56.000000000000007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600</v>
      </c>
      <c r="F71" s="23">
        <v>0.28000000000000003</v>
      </c>
      <c r="G71" s="23">
        <f>E71*0.28</f>
        <v>168.00000000000003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280</v>
      </c>
      <c r="F72" s="23"/>
      <c r="G72" s="23">
        <f>E72*0.28</f>
        <v>78.400000000000006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400</v>
      </c>
      <c r="F75" s="23">
        <v>0.35</v>
      </c>
      <c r="G75" s="23">
        <f>E75*0.35</f>
        <v>140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100</v>
      </c>
      <c r="F76" s="23">
        <v>0.71250000000000002</v>
      </c>
      <c r="G76" s="23">
        <f>E76*1</f>
        <v>100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150</v>
      </c>
      <c r="F80" s="23">
        <v>0.85</v>
      </c>
      <c r="G80" s="23">
        <f>E80*1</f>
        <v>150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600</v>
      </c>
      <c r="F82" s="23">
        <v>0.35</v>
      </c>
      <c r="G82" s="23">
        <f>E82*0.35</f>
        <v>210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280</v>
      </c>
      <c r="F85" s="23">
        <v>0.1</v>
      </c>
      <c r="G85" s="23">
        <f>E85*0.1</f>
        <v>28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400</v>
      </c>
      <c r="F89" s="23">
        <v>0.12</v>
      </c>
      <c r="G89" s="23">
        <f>E89*0.12</f>
        <v>48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140</v>
      </c>
      <c r="F92" s="23">
        <v>0.1</v>
      </c>
      <c r="G92" s="23">
        <f>E92*0.1</f>
        <v>14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160</v>
      </c>
      <c r="F96" s="23">
        <v>0.4</v>
      </c>
      <c r="G96" s="23">
        <f>E96*0.4</f>
        <v>64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150</v>
      </c>
      <c r="F98" s="82"/>
      <c r="G98" s="23">
        <f>E98*0.1</f>
        <v>15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40</v>
      </c>
      <c r="F100" s="82"/>
      <c r="G100" s="23">
        <f>E100*0.1</f>
        <v>4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120</v>
      </c>
      <c r="F101" s="23">
        <v>0.3</v>
      </c>
      <c r="G101" s="23">
        <f>E101*0.3</f>
        <v>36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50</v>
      </c>
      <c r="F116" s="23">
        <v>1</v>
      </c>
      <c r="G116" s="23">
        <f>E116*1</f>
        <v>50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13560</v>
      </c>
      <c r="F119" s="17">
        <f>SUM(F10:F118)</f>
        <v>39.732916666666668</v>
      </c>
      <c r="G119" s="17">
        <f>SUM(G11:G118)</f>
        <v>6055.2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2" xr:uid="{00000000-0002-0000-0000-000000000000}">
      <formula1>40</formula1>
    </dataValidation>
    <dataValidation type="textLength" operator="equal" showInputMessage="1" showErrorMessage="1" sqref="D116:D11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2023-10-26T11:56:36Z</dcterms:modified>
</cp:coreProperties>
</file>