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0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<sst xmlns="http://schemas.openxmlformats.org/spreadsheetml/2006/main" count="371" uniqueCount="219">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</sst>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1"/>
  <sheetViews>
    <sheetView tabSelected="1" zoomScale="87" zoomScaleNormal="87" workbookViewId="0">
      <pane ySplit="9" topLeftCell="A120" activePane="bottomLeft" state="frozen"/>
      <selection pane="bottomLeft" activeCell="E147" sqref="E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45665</v>
      </c>
      <c r="E3" s="7" t="s">
        <v>3</v>
      </c>
      <c r="F3" s="97"/>
      <c r="G3" s="101">
        <v>45668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1100</v>
      </c>
      <c r="F20" s="23">
        <v>1.366666666666666</v>
      </c>
      <c r="G20" s="23">
        <f>E20*1</f>
        <v>1100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4200</v>
      </c>
      <c r="F21" s="23">
        <v>0.4</v>
      </c>
      <c r="G21" s="23">
        <f>E21*0.4</f>
        <v>1680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40</v>
      </c>
      <c r="F22" s="23">
        <v>1.366666666666666</v>
      </c>
      <c r="G22" s="23">
        <f>E22*1</f>
        <v>40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120</v>
      </c>
      <c r="F23" s="23">
        <v>2</v>
      </c>
      <c r="G23" s="23">
        <f>E23*1</f>
        <v>120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>
        <v>30</v>
      </c>
      <c r="F24" s="23"/>
      <c r="G24" s="23">
        <f>E24*1</f>
        <v>30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3400</v>
      </c>
      <c r="F28" s="23">
        <v>0.4</v>
      </c>
      <c r="G28" s="23">
        <f>E28*0.4</f>
        <v>1360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1200</v>
      </c>
      <c r="F35" s="23">
        <v>0.4</v>
      </c>
      <c r="G35" s="23">
        <f>E35*0.4</f>
        <v>480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>
        <v>40</v>
      </c>
      <c r="F39" s="23"/>
      <c r="G39" s="23">
        <f>E39</f>
        <v>40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>
        <v>1000</v>
      </c>
      <c r="F40" s="23"/>
      <c r="G40" s="23">
        <f>E40</f>
        <v>1000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200</v>
      </c>
      <c r="F45" s="23"/>
      <c r="G45" s="23">
        <f>E45*1</f>
        <v>200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120</v>
      </c>
      <c r="F46" s="23"/>
      <c r="G46" s="23">
        <f>E46*0.6</f>
        <v>72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480</v>
      </c>
      <c r="F47" s="23"/>
      <c r="G47" s="23">
        <f>E47*0.35</f>
        <v>168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>
        <v>350</v>
      </c>
      <c r="F50" s="23">
        <v>1.0666666666666671</v>
      </c>
      <c r="G50" s="23">
        <f>E50*1</f>
        <v>350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240</v>
      </c>
      <c r="F51" s="23"/>
      <c r="G51" s="23">
        <f>E51*0.4</f>
        <v>96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800</v>
      </c>
      <c r="F52" s="23">
        <v>0.45</v>
      </c>
      <c r="G52" s="23">
        <f>E52*0.41</f>
        <v>328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>
        <v>30</v>
      </c>
      <c r="F55" s="23"/>
      <c r="G55" s="23">
        <f>E55*1</f>
        <v>30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>
        <v>120</v>
      </c>
      <c r="F59" s="23"/>
      <c r="G59" s="23">
        <f>E59*0.36</f>
        <v>43.199999999999996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3500</v>
      </c>
      <c r="F61" s="23">
        <v>0.41</v>
      </c>
      <c r="G61" s="23">
        <f>E61*0.41</f>
        <v>1435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120</v>
      </c>
      <c r="F62" s="23">
        <v>0.4</v>
      </c>
      <c r="G62" s="23">
        <f>E62*0.4</f>
        <v>48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240</v>
      </c>
      <c r="F64" s="23"/>
      <c r="G64" s="23">
        <f>E64*0.41</f>
        <v>98.399999999999991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>
        <v>170</v>
      </c>
      <c r="F66" s="23">
        <v>1.013333333333333</v>
      </c>
      <c r="G66" s="23">
        <f>E66*1</f>
        <v>170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>
        <v>40</v>
      </c>
      <c r="F68" s="23">
        <v>0.3</v>
      </c>
      <c r="G68" s="23">
        <f>F68*E68</f>
        <v>12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150</v>
      </c>
      <c r="F70" s="23">
        <v>1.0166666666666671</v>
      </c>
      <c r="G70" s="23">
        <f>E70*1</f>
        <v>150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400</v>
      </c>
      <c r="F72" s="23">
        <v>0.28000000000000003</v>
      </c>
      <c r="G72" s="23">
        <f>E72*0.28</f>
        <v>112.00000000000001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40</v>
      </c>
      <c r="F73" s="23"/>
      <c r="G73" s="23">
        <f>E73*0.33</f>
        <v>13.200000000000001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30</v>
      </c>
      <c r="F74" s="23">
        <v>0.84</v>
      </c>
      <c r="G74" s="23">
        <f>F74*E74</f>
        <v>25.2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>
        <v>40</v>
      </c>
      <c r="F78" s="23">
        <v>0.28000000000000003</v>
      </c>
      <c r="G78" s="23">
        <f>E78*0.28</f>
        <v>11.200000000000001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120</v>
      </c>
      <c r="F81" s="23"/>
      <c r="G81" s="23">
        <f>E81*0.33</f>
        <v>39.6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600</v>
      </c>
      <c r="F84" s="23">
        <v>0.28000000000000003</v>
      </c>
      <c r="G84" s="23">
        <f>E84*0.28</f>
        <v>168.00000000000003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>
        <v>40</v>
      </c>
      <c r="F85" s="23"/>
      <c r="G85" s="23">
        <f>E85*0.33</f>
        <v>13.200000000000001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1200</v>
      </c>
      <c r="F88" s="23">
        <v>0.35</v>
      </c>
      <c r="G88" s="23">
        <f>E88*0.35</f>
        <v>420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>
        <v>70</v>
      </c>
      <c r="F90" s="23">
        <v>0.71250000000000002</v>
      </c>
      <c r="G90" s="23">
        <f>E90*1</f>
        <v>70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40</v>
      </c>
      <c r="F92" s="23"/>
      <c r="G92" s="23">
        <f>E92*0.09</f>
        <v>3.5999999999999996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40</v>
      </c>
      <c r="F93" s="23"/>
      <c r="G93" s="23">
        <f>E93*0.09</f>
        <v>3.5999999999999996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>
        <v>400</v>
      </c>
      <c r="F94" s="23">
        <v>0.85</v>
      </c>
      <c r="G94" s="23">
        <f>E94*1</f>
        <v>400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1800</v>
      </c>
      <c r="F95" s="23">
        <v>0.35</v>
      </c>
      <c r="G95" s="23">
        <f>E95*0.35</f>
        <v>630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120</v>
      </c>
      <c r="F99" s="23"/>
      <c r="G99" s="23">
        <f>E99*0.09</f>
        <v>10.799999999999999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80</v>
      </c>
      <c r="F104" s="23">
        <v>0.1</v>
      </c>
      <c r="G104" s="23">
        <f>F104*E104</f>
        <v>8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240</v>
      </c>
      <c r="F105" s="23">
        <v>0.09</v>
      </c>
      <c r="G105" s="23">
        <f>F105*E105</f>
        <v>21.599999999999998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/>
      <c r="F106" s="23">
        <v>0.15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>
        <v>400</v>
      </c>
      <c r="F107" s="23">
        <v>0.25</v>
      </c>
      <c r="G107" s="23">
        <f>E107*0.25</f>
        <v>100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>
        <v>400</v>
      </c>
      <c r="F109" s="23">
        <v>0.12</v>
      </c>
      <c r="G109" s="23">
        <f>E109*0.12</f>
        <v>48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240</v>
      </c>
      <c r="F113" s="23">
        <v>0.1</v>
      </c>
      <c r="G113" s="23">
        <f>E113*0.1</f>
        <v>24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/>
      <c r="F116" s="23">
        <v>0.3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/>
      <c r="F118" s="23">
        <v>0.4</v>
      </c>
      <c r="G118" s="23">
        <f>E118*0.4</f>
        <v>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120</v>
      </c>
      <c r="F120" s="23">
        <v>0.3</v>
      </c>
      <c r="G120" s="23">
        <f>E120*0.3</f>
        <v>36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8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120</v>
      </c>
      <c r="F122" s="23">
        <v>0.3</v>
      </c>
      <c r="G122" s="23">
        <f t="shared" si="3"/>
        <v>36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/>
      <c r="F123" s="23">
        <v>0.15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>
        <v>80</v>
      </c>
      <c r="F126" s="23">
        <v>0.15</v>
      </c>
      <c r="G126" s="23">
        <f t="shared" si="3"/>
        <v>12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>
        <v>40</v>
      </c>
      <c r="F127" s="23">
        <v>7.0000000000000007E-2</v>
      </c>
      <c r="G127" s="23">
        <f t="shared" si="3"/>
        <v>2.8000000000000003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120</v>
      </c>
      <c r="F128" s="23">
        <v>0.14000000000000001</v>
      </c>
      <c r="G128" s="23">
        <f t="shared" si="3"/>
        <v>16.8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>
        <v>40</v>
      </c>
      <c r="F129" s="23"/>
      <c r="G129" s="23">
        <f>E129*0.18</f>
        <v>7.1999999999999993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27170</v>
      </c>
      <c r="F147" s="17">
        <f>SUM(F10:F146)</f>
        <v>37.225833333333341</v>
      </c>
      <c r="G147" s="17">
        <f>SUM(G11:G146)</f>
        <v>12375.400000000003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/>
  <mergeCells count="2">
    <mergeCell ref="E1:J1"/>
    <mergeCell ref="G3:J3"/>
  </mergeCells>
  <dataValidations disablePrompts="1" count="2">
    <dataValidation type="textLength" operator="lessThanOrEqual" showInputMessage="1" showErrorMessage="1" sqref="B140">
      <formula1>40</formula1>
    </dataValidation>
    <dataValidation type="textLength" operator="equal" showInputMessage="1" showErrorMessage="1" sqref="D144:D14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2025-01-06T12:32:04Z</dcterms:modified>
</cp:coreProperties>
</file>