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4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62913"/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42" i="1" s="1"/>
  <c r="A12" i="1"/>
  <c r="G11" i="1"/>
  <c r="A11" i="1"/>
</calcChain>
</file>

<file path=xl/sharedStrings.xml><?xml version="1.0" encoding="utf-8"?>
<sst xmlns="http://schemas.openxmlformats.org/spreadsheetml/2006/main" count="361" uniqueCount="212">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</sst>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6"/>
  <sheetViews>
    <sheetView tabSelected="1" zoomScale="87" zoomScaleNormal="87" workbookViewId="0">
      <pane ySplit="9" topLeftCell="A118" activePane="bottomLeft" state="frozen"/>
      <selection pane="bottomLeft" activeCell="E142" sqref="E14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45601</v>
      </c>
      <c r="E3" s="7" t="s">
        <v>3</v>
      </c>
      <c r="F3" s="97"/>
      <c r="G3" s="101">
        <v>45605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>
        <v>80</v>
      </c>
      <c r="F15" s="23"/>
      <c r="G15" s="23">
        <f>E15*0.4</f>
        <v>32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300</v>
      </c>
      <c r="F20" s="23">
        <v>1.366666666666666</v>
      </c>
      <c r="G20" s="23">
        <f>E20*1</f>
        <v>300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1200</v>
      </c>
      <c r="F21" s="23">
        <v>0.4</v>
      </c>
      <c r="G21" s="23">
        <f>E21*0.4</f>
        <v>480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>
        <v>200</v>
      </c>
      <c r="F27" s="23">
        <v>1.366666666666666</v>
      </c>
      <c r="G27" s="23">
        <f>E27*1</f>
        <v>200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>
        <v>1200</v>
      </c>
      <c r="F28" s="23">
        <v>0.4</v>
      </c>
      <c r="G28" s="23">
        <f>E28*0.4</f>
        <v>480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>
        <v>160</v>
      </c>
      <c r="F31" s="23">
        <v>1.366666666666666</v>
      </c>
      <c r="G31" s="23">
        <f>E31*1</f>
        <v>160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>
        <v>10</v>
      </c>
      <c r="F32" s="23"/>
      <c r="G32" s="23">
        <f>E32*1</f>
        <v>10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>
        <v>120</v>
      </c>
      <c r="F33" s="23">
        <v>0.4</v>
      </c>
      <c r="G33" s="23">
        <f>E33*0.4</f>
        <v>48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>
        <v>240</v>
      </c>
      <c r="F34" s="23">
        <v>0.5</v>
      </c>
      <c r="G34" s="23">
        <f>E34*0.5</f>
        <v>120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>
        <v>20</v>
      </c>
      <c r="F38" s="23"/>
      <c r="G38" s="23">
        <f>E38</f>
        <v>20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RIGHT(D39:D168,4)</f>
        <v>6253</v>
      </c>
      <c r="B39" s="27" t="s">
        <v>52</v>
      </c>
      <c r="C39" s="30" t="s">
        <v>23</v>
      </c>
      <c r="D39" s="28">
        <v>1001020836253</v>
      </c>
      <c r="E39" s="24">
        <v>10</v>
      </c>
      <c r="F39" s="23"/>
      <c r="G39" s="23">
        <f>E39</f>
        <v>10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6768</v>
      </c>
      <c r="B41" s="27" t="s">
        <v>54</v>
      </c>
      <c r="C41" s="33" t="s">
        <v>26</v>
      </c>
      <c r="D41" s="28">
        <v>1001025176768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RIGHT(D43:D174,4)</f>
        <v>6829</v>
      </c>
      <c r="B43" s="27" t="s">
        <v>56</v>
      </c>
      <c r="C43" s="31" t="s">
        <v>23</v>
      </c>
      <c r="D43" s="28">
        <v>1001024976829</v>
      </c>
      <c r="E43" s="24">
        <v>80</v>
      </c>
      <c r="F43" s="23"/>
      <c r="G43" s="23">
        <f>E43*1</f>
        <v>80</v>
      </c>
      <c r="H43" s="14"/>
      <c r="I43" s="14"/>
      <c r="J43" s="39"/>
    </row>
    <row r="44" spans="1:11" ht="16.5" customHeight="1" x14ac:dyDescent="0.25">
      <c r="A44" s="94" t="str">
        <f>RIGHT(D44:D179,4)</f>
        <v>6854</v>
      </c>
      <c r="B44" s="27" t="s">
        <v>57</v>
      </c>
      <c r="C44" s="33" t="s">
        <v>26</v>
      </c>
      <c r="D44" s="28">
        <v>1001022656854</v>
      </c>
      <c r="E44" s="24">
        <v>60</v>
      </c>
      <c r="F44" s="23"/>
      <c r="G44" s="23">
        <f>E44*0.6</f>
        <v>36</v>
      </c>
      <c r="H44" s="14"/>
      <c r="I44" s="14"/>
      <c r="J44" s="39"/>
    </row>
    <row r="45" spans="1:11" ht="16.5" customHeight="1" x14ac:dyDescent="0.25">
      <c r="A45" s="94" t="str">
        <f>RIGHT(D45:D180,4)</f>
        <v>6852</v>
      </c>
      <c r="B45" s="27" t="s">
        <v>58</v>
      </c>
      <c r="C45" s="33" t="s">
        <v>26</v>
      </c>
      <c r="D45" s="28">
        <v>1001022656852</v>
      </c>
      <c r="E45" s="24">
        <v>280</v>
      </c>
      <c r="F45" s="23"/>
      <c r="G45" s="23">
        <f>E45*0.35</f>
        <v>98</v>
      </c>
      <c r="H45" s="14"/>
      <c r="I45" s="14"/>
      <c r="J45" s="39"/>
    </row>
    <row r="46" spans="1:11" ht="16.5" customHeight="1" x14ac:dyDescent="0.25">
      <c r="A46" s="94" t="str">
        <f>RIGHT(D46:D180,4)</f>
        <v>6853</v>
      </c>
      <c r="B46" s="27" t="s">
        <v>59</v>
      </c>
      <c r="C46" s="30" t="s">
        <v>23</v>
      </c>
      <c r="D46" s="28">
        <v>1001022656853</v>
      </c>
      <c r="E46" s="24">
        <v>30</v>
      </c>
      <c r="F46" s="23"/>
      <c r="G46" s="23">
        <f>E46*1</f>
        <v>30</v>
      </c>
      <c r="H46" s="14"/>
      <c r="I46" s="14"/>
      <c r="J46" s="39"/>
    </row>
    <row r="47" spans="1:11" ht="16.5" customHeight="1" x14ac:dyDescent="0.25">
      <c r="A47" s="94" t="str">
        <f>RIGHT(D47:D181,4)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RIGHT(D48:D182,4)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RIGHT(D49:D181,4)</f>
        <v>6303</v>
      </c>
      <c r="B49" s="70" t="s">
        <v>63</v>
      </c>
      <c r="C49" s="30" t="s">
        <v>23</v>
      </c>
      <c r="D49" s="28">
        <v>1001022726303</v>
      </c>
      <c r="E49" s="24">
        <v>120</v>
      </c>
      <c r="F49" s="23">
        <v>1.0666666666666671</v>
      </c>
      <c r="G49" s="23">
        <f>E49*1</f>
        <v>120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RIGHT(D50:D182,4)</f>
        <v>6777</v>
      </c>
      <c r="B50" s="70" t="s">
        <v>64</v>
      </c>
      <c r="C50" s="33" t="s">
        <v>26</v>
      </c>
      <c r="D50" s="28">
        <v>1001025506777</v>
      </c>
      <c r="E50" s="24">
        <v>80</v>
      </c>
      <c r="F50" s="23"/>
      <c r="G50" s="23">
        <f>E50*0.4</f>
        <v>32</v>
      </c>
      <c r="H50" s="14"/>
      <c r="I50" s="14"/>
      <c r="J50" s="39"/>
      <c r="K50" s="82"/>
    </row>
    <row r="51" spans="1:11" ht="16.5" customHeight="1" x14ac:dyDescent="0.25">
      <c r="A51" s="94" t="str">
        <f>RIGHT(D51:D182,4)</f>
        <v>6726</v>
      </c>
      <c r="B51" s="45" t="s">
        <v>65</v>
      </c>
      <c r="C51" s="33" t="s">
        <v>26</v>
      </c>
      <c r="D51" s="28">
        <v>1001022466726</v>
      </c>
      <c r="E51" s="24">
        <v>500</v>
      </c>
      <c r="F51" s="23">
        <v>0.45</v>
      </c>
      <c r="G51" s="23">
        <f>E51*0.41</f>
        <v>205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RIGHT(D52:D183,4)</f>
        <v>6762</v>
      </c>
      <c r="B52" s="45" t="s">
        <v>66</v>
      </c>
      <c r="C52" s="33" t="s">
        <v>26</v>
      </c>
      <c r="D52" s="28">
        <v>1001020846762</v>
      </c>
      <c r="E52" s="24"/>
      <c r="F52" s="23">
        <v>0.41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RIGHT(D53:D183,4)</f>
        <v>5820</v>
      </c>
      <c r="B53" s="45" t="s">
        <v>67</v>
      </c>
      <c r="C53" s="30" t="s">
        <v>23</v>
      </c>
      <c r="D53" s="28">
        <v>1001022465820</v>
      </c>
      <c r="E53" s="24">
        <v>10</v>
      </c>
      <c r="F53" s="23"/>
      <c r="G53" s="23">
        <f>E53*1</f>
        <v>10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6764</v>
      </c>
      <c r="B54" s="45" t="s">
        <v>68</v>
      </c>
      <c r="C54" s="30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6761</v>
      </c>
      <c r="B55" s="45" t="s">
        <v>69</v>
      </c>
      <c r="C55" s="30" t="s">
        <v>23</v>
      </c>
      <c r="D55" s="28">
        <v>1001020836761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6767</v>
      </c>
      <c r="B56" s="45" t="s">
        <v>70</v>
      </c>
      <c r="C56" s="30" t="s">
        <v>23</v>
      </c>
      <c r="D56" s="28">
        <v>1001023696767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RIGHT(D57:D188,4)</f>
        <v>6765</v>
      </c>
      <c r="B57" s="45" t="s">
        <v>71</v>
      </c>
      <c r="C57" s="33" t="s">
        <v>26</v>
      </c>
      <c r="D57" s="28">
        <v>1001023696765</v>
      </c>
      <c r="E57" s="24">
        <v>60</v>
      </c>
      <c r="F57" s="23"/>
      <c r="G57" s="23">
        <f>E57*0.36</f>
        <v>21.599999999999998</v>
      </c>
      <c r="H57" s="14"/>
      <c r="I57" s="14"/>
      <c r="J57" s="39"/>
    </row>
    <row r="58" spans="1:11" ht="16.5" customHeight="1" x14ac:dyDescent="0.25">
      <c r="A58" s="94" t="str">
        <f>RIGHT(D58:D189,4)</f>
        <v>6909</v>
      </c>
      <c r="B58" s="45" t="s">
        <v>72</v>
      </c>
      <c r="C58" s="33" t="s">
        <v>26</v>
      </c>
      <c r="D58" s="28">
        <v>1001025766909</v>
      </c>
      <c r="E58" s="24"/>
      <c r="F58" s="23">
        <v>0.33</v>
      </c>
      <c r="G58" s="23">
        <f>E58*F58</f>
        <v>0</v>
      </c>
      <c r="H58" s="14"/>
      <c r="I58" s="14"/>
      <c r="J58" s="39"/>
    </row>
    <row r="59" spans="1:11" ht="16.5" customHeight="1" x14ac:dyDescent="0.25">
      <c r="A59" s="94" t="str">
        <f>RIGHT(D59:D188,4)</f>
        <v>6722</v>
      </c>
      <c r="B59" s="45" t="s">
        <v>73</v>
      </c>
      <c r="C59" s="33" t="s">
        <v>26</v>
      </c>
      <c r="D59" s="28">
        <v>1001022376722</v>
      </c>
      <c r="E59" s="24">
        <v>1900</v>
      </c>
      <c r="F59" s="23">
        <v>0.41</v>
      </c>
      <c r="G59" s="23">
        <f>E59*0.41</f>
        <v>779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RIGHT(D60:D189,4)</f>
        <v>6837</v>
      </c>
      <c r="B60" s="45" t="s">
        <v>74</v>
      </c>
      <c r="C60" s="33" t="s">
        <v>26</v>
      </c>
      <c r="D60" s="28">
        <v>1001022556837</v>
      </c>
      <c r="E60" s="24">
        <v>120</v>
      </c>
      <c r="F60" s="23">
        <v>0.4</v>
      </c>
      <c r="G60" s="23">
        <f>E60*0.4</f>
        <v>48</v>
      </c>
      <c r="H60" s="14"/>
      <c r="I60" s="14"/>
      <c r="J60" s="39"/>
    </row>
    <row r="61" spans="1:11" ht="16.5" customHeight="1" x14ac:dyDescent="0.25">
      <c r="A61" s="94" t="str">
        <f>RIGHT(D61:D189,4)</f>
        <v>3812</v>
      </c>
      <c r="B61" s="45" t="s">
        <v>75</v>
      </c>
      <c r="C61" s="30" t="s">
        <v>23</v>
      </c>
      <c r="D61" s="28">
        <v>1001022373812</v>
      </c>
      <c r="E61" s="24">
        <v>300</v>
      </c>
      <c r="F61" s="23">
        <v>2.125</v>
      </c>
      <c r="G61" s="23">
        <f>E61*1</f>
        <v>300</v>
      </c>
      <c r="H61" s="14">
        <v>4.25</v>
      </c>
      <c r="I61" s="14">
        <v>45</v>
      </c>
      <c r="J61" s="39"/>
    </row>
    <row r="62" spans="1:11" s="15" customFormat="1" ht="16.5" customHeight="1" x14ac:dyDescent="0.25">
      <c r="A62" s="94" t="str">
        <f>RIGHT(D62:D190,4)</f>
        <v>6113</v>
      </c>
      <c r="B62" s="27" t="s">
        <v>76</v>
      </c>
      <c r="C62" s="30" t="s">
        <v>23</v>
      </c>
      <c r="D62" s="28">
        <v>1001022376113</v>
      </c>
      <c r="E62" s="24">
        <v>650</v>
      </c>
      <c r="F62" s="23">
        <v>1.033333333333333</v>
      </c>
      <c r="G62" s="23">
        <f>E62*1</f>
        <v>650</v>
      </c>
      <c r="H62" s="14">
        <v>6.2000000000000011</v>
      </c>
      <c r="I62" s="14">
        <v>45</v>
      </c>
      <c r="J62" s="39"/>
      <c r="K62" s="82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>
        <v>200</v>
      </c>
      <c r="F64" s="23"/>
      <c r="G64" s="23">
        <f>E64*0.41</f>
        <v>82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>
        <v>70</v>
      </c>
      <c r="F66" s="23">
        <v>1.013333333333333</v>
      </c>
      <c r="G66" s="23">
        <f>E66*1</f>
        <v>70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/>
      <c r="F68" s="23">
        <v>1.0166666666666671</v>
      </c>
      <c r="G68" s="23">
        <f>E68*1</f>
        <v>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>
        <v>200</v>
      </c>
      <c r="F70" s="23">
        <v>0.28000000000000003</v>
      </c>
      <c r="G70" s="23">
        <f>E70*0.28</f>
        <v>56.000000000000007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>
        <v>40</v>
      </c>
      <c r="F71" s="23"/>
      <c r="G71" s="23">
        <f>E71*0.33</f>
        <v>13.200000000000001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/>
      <c r="F72" s="23">
        <v>0.84</v>
      </c>
      <c r="G72" s="23">
        <f>F72*E72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>
        <v>10</v>
      </c>
      <c r="F75" s="23"/>
      <c r="G75" s="23">
        <f>E75</f>
        <v>10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>
        <v>40</v>
      </c>
      <c r="F76" s="23">
        <v>0.28000000000000003</v>
      </c>
      <c r="G76" s="23">
        <f>E76*0.28</f>
        <v>11.200000000000001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>
        <v>600</v>
      </c>
      <c r="F78" s="23">
        <v>0.35</v>
      </c>
      <c r="G78" s="23">
        <f>E78*0.35</f>
        <v>210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>
        <v>40</v>
      </c>
      <c r="F79" s="23"/>
      <c r="G79" s="23">
        <f>E79*0.33</f>
        <v>13.200000000000001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>
        <v>40</v>
      </c>
      <c r="F81" s="23"/>
      <c r="G81" s="23">
        <f>E81*0.33</f>
        <v>13.200000000000001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>
        <v>600</v>
      </c>
      <c r="F82" s="23">
        <v>0.28000000000000003</v>
      </c>
      <c r="G82" s="23">
        <f>E82*0.28</f>
        <v>168.00000000000003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>
        <v>40</v>
      </c>
      <c r="F83" s="23"/>
      <c r="G83" s="23">
        <f>E83*0.33</f>
        <v>13.200000000000001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>
        <v>800</v>
      </c>
      <c r="F86" s="23">
        <v>0.35</v>
      </c>
      <c r="G86" s="23">
        <f>E86*0.35</f>
        <v>280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>
        <v>100</v>
      </c>
      <c r="F88" s="23">
        <v>0.71250000000000002</v>
      </c>
      <c r="G88" s="23">
        <f>E88*1</f>
        <v>100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/>
      <c r="F89" s="23">
        <v>0.1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/>
      <c r="F90" s="23"/>
      <c r="G90" s="23">
        <f>E90*0.09</f>
        <v>0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>
        <v>50</v>
      </c>
      <c r="F91" s="23"/>
      <c r="G91" s="23">
        <f>E91*0.09</f>
        <v>4.5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>
        <v>350</v>
      </c>
      <c r="F92" s="23">
        <v>0.85</v>
      </c>
      <c r="G92" s="23">
        <f>E92*1</f>
        <v>350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>
        <v>1000</v>
      </c>
      <c r="F93" s="23">
        <v>0.35</v>
      </c>
      <c r="G93" s="23">
        <f>E93*0.35</f>
        <v>350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>
        <v>400</v>
      </c>
      <c r="F95" s="23">
        <v>0.25</v>
      </c>
      <c r="G95" s="23">
        <f>E95*0.25</f>
        <v>100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>
        <v>140</v>
      </c>
      <c r="F96" s="23">
        <v>0.1</v>
      </c>
      <c r="G96" s="23">
        <f>E96*0.1</f>
        <v>14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>
        <v>40</v>
      </c>
      <c r="F97" s="23"/>
      <c r="G97" s="23">
        <f>E97*0.09</f>
        <v>3.5999999999999996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>
        <v>200</v>
      </c>
      <c r="F98" s="23">
        <v>0.22</v>
      </c>
      <c r="G98" s="23">
        <f>E98*0.22</f>
        <v>44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>
        <v>40</v>
      </c>
      <c r="F100" s="23"/>
      <c r="G100" s="23">
        <f>E100*0.1</f>
        <v>4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>
        <v>40</v>
      </c>
      <c r="F101" s="23">
        <v>0.1</v>
      </c>
      <c r="G101" s="23">
        <f>F101*E101</f>
        <v>4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>
        <v>40</v>
      </c>
      <c r="F102" s="23">
        <v>0.09</v>
      </c>
      <c r="G102" s="23">
        <f>F102*E102</f>
        <v>3.5999999999999996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>
        <v>40</v>
      </c>
      <c r="F103" s="23">
        <v>0.15</v>
      </c>
      <c r="G103" s="23">
        <f>F103*E103</f>
        <v>6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>
        <v>200</v>
      </c>
      <c r="F104" s="23">
        <v>0.25</v>
      </c>
      <c r="G104" s="23">
        <f>E104*0.25</f>
        <v>50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/>
      <c r="F105" s="23">
        <v>0.25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>
        <v>400</v>
      </c>
      <c r="F106" s="23">
        <v>0.12</v>
      </c>
      <c r="G106" s="23">
        <f>E106*0.12</f>
        <v>48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>
        <v>800</v>
      </c>
      <c r="F108" s="23">
        <v>0.25</v>
      </c>
      <c r="G108" s="23">
        <f>E108*0.25</f>
        <v>200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>
        <v>140</v>
      </c>
      <c r="F109" s="23">
        <v>0.1</v>
      </c>
      <c r="G109" s="23">
        <f>E109*0.1</f>
        <v>14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/>
      <c r="F111" s="23"/>
      <c r="G111" s="23">
        <f>E111*1</f>
        <v>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>
        <v>30</v>
      </c>
      <c r="F112" s="23">
        <v>0.3</v>
      </c>
      <c r="G112" s="23">
        <f>F112*E112</f>
        <v>9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>
        <v>30</v>
      </c>
      <c r="F113" s="23"/>
      <c r="G113" s="23">
        <f>E113*1</f>
        <v>30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/>
      <c r="F114" s="23">
        <v>0.4</v>
      </c>
      <c r="G114" s="23">
        <f>E114*0.4</f>
        <v>0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>
        <v>120</v>
      </c>
      <c r="F116" s="23">
        <v>0.3</v>
      </c>
      <c r="G116" s="23">
        <f>E116*0.3</f>
        <v>36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>
        <v>40</v>
      </c>
      <c r="F117" s="23">
        <v>0.3</v>
      </c>
      <c r="G117" s="23">
        <f t="shared" ref="G117:G123" si="2">F117*E117</f>
        <v>12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>
        <v>40</v>
      </c>
      <c r="F118" s="23">
        <v>0.3</v>
      </c>
      <c r="G118" s="23">
        <f t="shared" si="2"/>
        <v>12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>
        <v>20</v>
      </c>
      <c r="F119" s="23">
        <v>0.3</v>
      </c>
      <c r="G119" s="23">
        <f t="shared" si="2"/>
        <v>6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>
        <v>40</v>
      </c>
      <c r="F120" s="23">
        <v>0.3</v>
      </c>
      <c r="G120" s="23">
        <f t="shared" si="2"/>
        <v>12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>
        <v>40</v>
      </c>
      <c r="F121" s="23">
        <v>0.15</v>
      </c>
      <c r="G121" s="23">
        <f t="shared" si="2"/>
        <v>6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>
        <v>40</v>
      </c>
      <c r="F122" s="23">
        <v>7.0000000000000007E-2</v>
      </c>
      <c r="G122" s="23">
        <f t="shared" si="2"/>
        <v>2.8000000000000003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>
        <v>60</v>
      </c>
      <c r="F123" s="23">
        <v>0.14000000000000001</v>
      </c>
      <c r="G123" s="23">
        <f t="shared" si="2"/>
        <v>8.4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>
        <v>40</v>
      </c>
      <c r="F124" s="23"/>
      <c r="G124" s="23">
        <f>E124*0.18</f>
        <v>7.1999999999999993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/>
      <c r="F139" s="23">
        <v>1</v>
      </c>
      <c r="G139" s="23">
        <f>E139*1</f>
        <v>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15700</v>
      </c>
      <c r="F142" s="17">
        <f>SUM(F10:F141)</f>
        <v>39.534166666666671</v>
      </c>
      <c r="G142" s="17">
        <f>SUM(G11:G141)</f>
        <v>7000.7</v>
      </c>
      <c r="H142" s="17">
        <f>SUM(H10:H138)</f>
        <v>154.69999999999993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/>
  <mergeCells count="2">
    <mergeCell ref="E1:J1"/>
    <mergeCell ref="G3:J3"/>
  </mergeCells>
  <dataValidations disablePrompts="1" count="2">
    <dataValidation type="textLength" operator="lessThanOrEqual" showInputMessage="1" showErrorMessage="1" sqref="B135">
      <formula1>40</formula1>
    </dataValidation>
    <dataValidation type="textLength" operator="equal" showInputMessage="1" showErrorMessage="1" sqref="D139:D14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2024-11-01T13:05:24Z</dcterms:modified>
</cp:coreProperties>
</file>