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C0A27DE6-4D28-4A8C-9F10-D76B858B17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0" i="1" l="1"/>
  <c r="O40" i="1"/>
  <c r="T40" i="1" s="1"/>
  <c r="O39" i="1"/>
  <c r="S39" i="1" s="1"/>
  <c r="S8" i="1"/>
  <c r="S2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6" i="1"/>
  <c r="S6" i="1" s="1"/>
  <c r="S32" i="1" l="1"/>
  <c r="S16" i="1"/>
  <c r="S36" i="1"/>
  <c r="S28" i="1"/>
  <c r="S20" i="1"/>
  <c r="S12" i="1"/>
  <c r="T6" i="1"/>
  <c r="S34" i="1"/>
  <c r="S30" i="1"/>
  <c r="S26" i="1"/>
  <c r="S22" i="1"/>
  <c r="S18" i="1"/>
  <c r="S14" i="1"/>
  <c r="S10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37" i="1"/>
  <c r="T39" i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<sst xmlns="http://schemas.openxmlformats.org/spreadsheetml/2006/main" count="110" uniqueCount="71">
  <si>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</si>
  <si>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</si>
  <si>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</si>
  <si>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</si>
  <si>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</si>
  <si>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</si>
  <si>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</si>
  <si>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</si>
  <si>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</si>
  <si>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</si>
  <si>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</si>
  <si>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</si>
  <si>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</si>
  <si>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</si>
  <si>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</si>
  <si>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</si>
  <si>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</si>
  <si>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</si>
  <si>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</si>
  <si>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</si>
  <si>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</si>
  <si>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</si>
  <si>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</si>
  <si>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22,10,</t>
  </si>
  <si>
    <t>28,10,</t>
  </si>
  <si>
    <t>21,10,</t>
  </si>
  <si>
    <t>14,10,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</si>
  <si>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</si>
  <si>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</si>
  <si>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</si>
  <si>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</si>
  <si>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</si>
  <si>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</si>
  <si>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</si>
  <si>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</si>
  <si>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</si>
  <si>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</si>
  <si>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</si>
  <si>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</si>
  <si>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</si>
  <si>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</si>
  <si>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</si>
  <si>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</si>
  <si>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</si>
  <si>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</si>
  <si>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</si>
  <si>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</si>
  <si>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</si>
  <si>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</si>
  <si>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</si>
  <si>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</si>
  <si>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</si>
  <si>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</si>
  <si>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</si>
  <si>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</si>
  <si>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</si>
  <si>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</si>
  <si>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</si>
  <si>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</si>
  <si>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</si>
  <si>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</si>
  <si>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</si>
  <si>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</si>
  <si>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</si>
  <si>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</si>
  <si>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</si>
  <si>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</si>
  <si>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отгрузил</t>
  </si>
  <si>
    <t>в Мелитополе</t>
  </si>
  <si>
    <t>завод не отгрузил</t>
  </si>
  <si>
    <t>ПО ПРЕДЗАКАЗУ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</si>
</sst>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4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2" fillId="7" borderId="1" xfId="1" applyNumberFormat="1" applyFont="1" applyFill="1"/>
    <xf numFmtId="164" fontId="4" fillId="0" borderId="1" xfId="1" applyNumberFormat="1" applyFont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selection activeCell="Q43" sqref="Q43"/>
    </sheetView>
  </sheetViews>
  <sheetFormatPr defaultRowHeight="15" x14ac:dyDescent="0.25"/>
  <cols>
    <col min="1" max="1" width="60" customWidth="1"/>
    <col min="2" max="2" width="4.140625" customWidth="1"/>
    <col min="3" max="6" width="5.5703125" customWidth="1"/>
    <col min="7" max="7" width="5.85546875" style="13" customWidth="1"/>
    <col min="8" max="8" width="5.85546875" customWidth="1"/>
    <col min="9" max="9" width="8.7109375" bestFit="1" customWidth="1"/>
    <col min="10" max="11" width="5.42578125" customWidth="1"/>
    <col min="12" max="13" width="0.42578125" customWidth="1"/>
    <col min="14" max="14" width="16.5703125" customWidth="1"/>
    <col min="15" max="17" width="8" customWidth="1"/>
    <col min="18" max="18" width="21.5703125" customWidth="1"/>
    <col min="19" max="20" width="5.28515625" customWidth="1"/>
    <col min="21" max="25" width="6.28515625" customWidth="1"/>
    <col min="26" max="26" width="40.42578125" customWidth="1"/>
    <col min="27" max="52" width="8" customWidth="1"/>
  </cols>
  <sheetData>
    <row r="1" spans="1:52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8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9" t="s">
        <v>69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16</v>
      </c>
      <c r="R3" s="1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5</v>
      </c>
      <c r="F5" s="4">
        <f>SUM(F6:F498)</f>
        <v>695.46800000000007</v>
      </c>
      <c r="G5" s="11"/>
      <c r="H5" s="1"/>
      <c r="I5" s="1"/>
      <c r="J5" s="4">
        <f>SUM(J6:J498)</f>
        <v>5</v>
      </c>
      <c r="K5" s="4">
        <f>SUM(K6:K498)</f>
        <v>0</v>
      </c>
      <c r="L5" s="4">
        <f>SUM(L6:L498)</f>
        <v>0</v>
      </c>
      <c r="M5" s="4">
        <f>SUM(M6:M498)</f>
        <v>0</v>
      </c>
      <c r="N5" s="4">
        <f>SUM(N6:N498)</f>
        <v>1449</v>
      </c>
      <c r="O5" s="4">
        <f>SUM(O6:O498)</f>
        <v>1</v>
      </c>
      <c r="P5" s="4">
        <f>SUM(P6:P498)</f>
        <v>0</v>
      </c>
      <c r="Q5" s="4">
        <f>SUM(Q6:Q498)</f>
        <v>0</v>
      </c>
      <c r="R5" s="1"/>
      <c r="S5" s="1"/>
      <c r="T5" s="1"/>
      <c r="U5" s="4">
        <f>SUM(U6:U498)</f>
        <v>46.151600000000002</v>
      </c>
      <c r="V5" s="4">
        <f>SUM(V6:V498)</f>
        <v>14.6</v>
      </c>
      <c r="W5" s="4">
        <f>SUM(W6:W498)</f>
        <v>41.132399999999997</v>
      </c>
      <c r="X5" s="4">
        <f>SUM(X6:X498)</f>
        <v>43.134399999999999</v>
      </c>
      <c r="Y5" s="4">
        <f>SUM(Y6:Y498)</f>
        <v>0</v>
      </c>
      <c r="Z5" s="1"/>
      <c r="AA5" s="4">
        <f>SUM(AA6:AA498)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16</v>
      </c>
      <c r="E6" s="1"/>
      <c r="F6" s="1">
        <v>16</v>
      </c>
      <c r="G6" s="11">
        <v>0.14000000000000001</v>
      </c>
      <c r="H6" s="1">
        <v>180</v>
      </c>
      <c r="I6" s="1">
        <v>9988421</v>
      </c>
      <c r="J6" s="1"/>
      <c r="K6" s="1">
        <f t="shared" ref="K6:K37" si="0">E6-J6</f>
        <v>0</v>
      </c>
      <c r="L6" s="1"/>
      <c r="M6" s="1"/>
      <c r="N6" s="7">
        <v>200</v>
      </c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3.2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/>
      <c r="D7" s="1">
        <v>64</v>
      </c>
      <c r="E7" s="1"/>
      <c r="F7" s="1">
        <v>64</v>
      </c>
      <c r="G7" s="11">
        <v>0.18</v>
      </c>
      <c r="H7" s="1">
        <v>270</v>
      </c>
      <c r="I7" s="1">
        <v>9988438</v>
      </c>
      <c r="J7" s="1"/>
      <c r="K7" s="1">
        <f t="shared" si="0"/>
        <v>0</v>
      </c>
      <c r="L7" s="1"/>
      <c r="M7" s="1"/>
      <c r="N7" s="7">
        <v>200</v>
      </c>
      <c r="O7" s="1">
        <f t="shared" ref="O7:O37" si="1">E7/5</f>
        <v>0</v>
      </c>
      <c r="P7" s="5"/>
      <c r="Q7" s="5"/>
      <c r="R7" s="1"/>
      <c r="S7" s="1" t="e">
        <f t="shared" ref="S7:S36" si="2">(F7+P7)/O7</f>
        <v>#DIV/0!</v>
      </c>
      <c r="T7" s="1" t="e">
        <f t="shared" ref="T7:T36" si="3">F7/O7</f>
        <v>#DIV/0!</v>
      </c>
      <c r="U7" s="1">
        <v>0</v>
      </c>
      <c r="V7" s="1">
        <v>0</v>
      </c>
      <c r="W7" s="1">
        <v>0</v>
      </c>
      <c r="X7" s="1">
        <v>3.2</v>
      </c>
      <c r="Y7" s="1">
        <v>0</v>
      </c>
      <c r="Z7" s="1"/>
      <c r="AA7" s="1">
        <f t="shared" ref="AA7:AA37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33</v>
      </c>
      <c r="B8" s="1" t="s">
        <v>31</v>
      </c>
      <c r="C8" s="1"/>
      <c r="D8" s="1"/>
      <c r="E8" s="1"/>
      <c r="F8" s="1"/>
      <c r="G8" s="11">
        <v>0.18</v>
      </c>
      <c r="H8" s="1">
        <v>270</v>
      </c>
      <c r="I8" s="1">
        <v>9988445</v>
      </c>
      <c r="J8" s="1"/>
      <c r="K8" s="1">
        <f t="shared" si="0"/>
        <v>0</v>
      </c>
      <c r="L8" s="1"/>
      <c r="M8" s="1"/>
      <c r="N8" s="7">
        <v>200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0</v>
      </c>
      <c r="W8" s="1">
        <v>0</v>
      </c>
      <c r="X8" s="1">
        <v>3.2</v>
      </c>
      <c r="Y8" s="1">
        <v>0</v>
      </c>
      <c r="Z8" s="1"/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36</v>
      </c>
      <c r="B9" s="1" t="s">
        <v>31</v>
      </c>
      <c r="C9" s="1"/>
      <c r="D9" s="1">
        <v>40</v>
      </c>
      <c r="E9" s="1"/>
      <c r="F9" s="1">
        <v>40</v>
      </c>
      <c r="G9" s="11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7">
        <v>40</v>
      </c>
      <c r="O9" s="1">
        <f t="shared" si="1"/>
        <v>0</v>
      </c>
      <c r="P9" s="5"/>
      <c r="Q9" s="5"/>
      <c r="R9" s="1"/>
      <c r="S9" s="1" t="e">
        <f t="shared" si="2"/>
        <v>#DIV/0!</v>
      </c>
      <c r="T9" s="1" t="e">
        <f t="shared" si="3"/>
        <v>#DIV/0!</v>
      </c>
      <c r="U9" s="1">
        <v>3.2</v>
      </c>
      <c r="V9" s="1">
        <v>0</v>
      </c>
      <c r="W9" s="1">
        <v>0</v>
      </c>
      <c r="X9" s="1">
        <v>8</v>
      </c>
      <c r="Y9" s="1">
        <v>0</v>
      </c>
      <c r="Z9" s="1"/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37</v>
      </c>
      <c r="B10" s="1" t="s">
        <v>31</v>
      </c>
      <c r="C10" s="1"/>
      <c r="D10" s="1"/>
      <c r="E10" s="1"/>
      <c r="F10" s="1"/>
      <c r="G10" s="11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7">
        <v>200</v>
      </c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11.2</v>
      </c>
      <c r="V10" s="1">
        <v>0</v>
      </c>
      <c r="W10" s="1">
        <v>0</v>
      </c>
      <c r="X10" s="1">
        <v>15.2</v>
      </c>
      <c r="Y10" s="1">
        <v>0</v>
      </c>
      <c r="Z10" s="1"/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38</v>
      </c>
      <c r="B11" s="1" t="s">
        <v>31</v>
      </c>
      <c r="C11" s="1"/>
      <c r="D11" s="1"/>
      <c r="E11" s="1"/>
      <c r="F11" s="1"/>
      <c r="G11" s="11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/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39</v>
      </c>
      <c r="B12" s="1" t="s">
        <v>40</v>
      </c>
      <c r="C12" s="1"/>
      <c r="D12" s="1"/>
      <c r="E12" s="1"/>
      <c r="F12" s="1"/>
      <c r="G12" s="11">
        <v>1</v>
      </c>
      <c r="H12" s="1">
        <v>150</v>
      </c>
      <c r="I12" s="1">
        <v>5039845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41</v>
      </c>
      <c r="B13" s="1" t="s">
        <v>31</v>
      </c>
      <c r="C13" s="1">
        <v>19</v>
      </c>
      <c r="D13" s="1"/>
      <c r="E13" s="1">
        <v>3</v>
      </c>
      <c r="F13" s="1">
        <v>16</v>
      </c>
      <c r="G13" s="11">
        <v>0.1</v>
      </c>
      <c r="H13" s="1">
        <v>90</v>
      </c>
      <c r="I13" s="1">
        <v>8444163</v>
      </c>
      <c r="J13" s="1">
        <v>3</v>
      </c>
      <c r="K13" s="1">
        <f t="shared" si="0"/>
        <v>0</v>
      </c>
      <c r="L13" s="1"/>
      <c r="M13" s="1"/>
      <c r="N13" s="1"/>
      <c r="O13" s="1">
        <f t="shared" si="1"/>
        <v>0.6</v>
      </c>
      <c r="P13" s="5"/>
      <c r="Q13" s="5"/>
      <c r="R13" s="1"/>
      <c r="S13" s="1">
        <f t="shared" si="2"/>
        <v>26.666666666666668</v>
      </c>
      <c r="T13" s="1">
        <f t="shared" si="3"/>
        <v>26.666666666666668</v>
      </c>
      <c r="U13" s="1">
        <v>0.6</v>
      </c>
      <c r="V13" s="1">
        <v>0.4</v>
      </c>
      <c r="W13" s="1">
        <v>4.5999999999999996</v>
      </c>
      <c r="X13" s="1">
        <v>0</v>
      </c>
      <c r="Y13" s="1">
        <v>0</v>
      </c>
      <c r="Z13" s="1"/>
      <c r="AA13" s="1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42</v>
      </c>
      <c r="B14" s="1" t="s">
        <v>31</v>
      </c>
      <c r="C14" s="1"/>
      <c r="D14" s="1"/>
      <c r="E14" s="1"/>
      <c r="F14" s="1"/>
      <c r="G14" s="11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43</v>
      </c>
      <c r="B15" s="1" t="s">
        <v>31</v>
      </c>
      <c r="C15" s="1"/>
      <c r="D15" s="1"/>
      <c r="E15" s="1"/>
      <c r="F15" s="1"/>
      <c r="G15" s="11">
        <v>0.18</v>
      </c>
      <c r="H15" s="1">
        <v>150</v>
      </c>
      <c r="I15" s="1">
        <v>5038459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4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44</v>
      </c>
      <c r="B16" s="1" t="s">
        <v>31</v>
      </c>
      <c r="C16" s="1"/>
      <c r="D16" s="1"/>
      <c r="E16" s="1"/>
      <c r="F16" s="1"/>
      <c r="G16" s="11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/>
      <c r="O16" s="1">
        <f t="shared" si="1"/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4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45</v>
      </c>
      <c r="B17" s="1" t="s">
        <v>31</v>
      </c>
      <c r="C17" s="1"/>
      <c r="D17" s="1"/>
      <c r="E17" s="1"/>
      <c r="F17" s="1"/>
      <c r="G17" s="11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4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46</v>
      </c>
      <c r="B18" s="1" t="s">
        <v>31</v>
      </c>
      <c r="C18" s="1"/>
      <c r="D18" s="1"/>
      <c r="E18" s="1"/>
      <c r="F18" s="1"/>
      <c r="G18" s="11">
        <v>0.18</v>
      </c>
      <c r="H18" s="1">
        <v>150</v>
      </c>
      <c r="I18" s="1">
        <v>5038435</v>
      </c>
      <c r="J18" s="1"/>
      <c r="K18" s="1">
        <f t="shared" si="0"/>
        <v>0</v>
      </c>
      <c r="L18" s="1"/>
      <c r="M18" s="1"/>
      <c r="N18" s="1"/>
      <c r="O18" s="1">
        <f t="shared" si="1"/>
        <v>0</v>
      </c>
      <c r="P18" s="5"/>
      <c r="Q18" s="5"/>
      <c r="R18" s="1"/>
      <c r="S18" s="1" t="e">
        <f t="shared" si="2"/>
        <v>#DIV/0!</v>
      </c>
      <c r="T18" s="1" t="e">
        <f t="shared" si="3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4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47</v>
      </c>
      <c r="B19" s="1" t="s">
        <v>31</v>
      </c>
      <c r="C19" s="1"/>
      <c r="D19" s="1"/>
      <c r="E19" s="1"/>
      <c r="F19" s="1"/>
      <c r="G19" s="11">
        <v>0.4</v>
      </c>
      <c r="H19" s="1" t="e">
        <v>#N/A</v>
      </c>
      <c r="I19" s="1">
        <v>5039609</v>
      </c>
      <c r="J19" s="1"/>
      <c r="K19" s="1">
        <f t="shared" si="0"/>
        <v>0</v>
      </c>
      <c r="L19" s="1"/>
      <c r="M19" s="1"/>
      <c r="N19" s="1"/>
      <c r="O19" s="1">
        <f t="shared" si="1"/>
        <v>0</v>
      </c>
      <c r="P19" s="5"/>
      <c r="Q19" s="5"/>
      <c r="R19" s="1"/>
      <c r="S19" s="1" t="e">
        <f t="shared" si="2"/>
        <v>#DIV/0!</v>
      </c>
      <c r="T19" s="1" t="e">
        <f t="shared" si="3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4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48</v>
      </c>
      <c r="B20" s="1" t="s">
        <v>31</v>
      </c>
      <c r="C20" s="1"/>
      <c r="D20" s="1"/>
      <c r="E20" s="1"/>
      <c r="F20" s="1"/>
      <c r="G20" s="11">
        <v>0.18</v>
      </c>
      <c r="H20" s="1">
        <v>120</v>
      </c>
      <c r="I20" s="1">
        <v>5038398</v>
      </c>
      <c r="J20" s="1"/>
      <c r="K20" s="1">
        <f t="shared" si="0"/>
        <v>0</v>
      </c>
      <c r="L20" s="1"/>
      <c r="M20" s="1"/>
      <c r="N20" s="1"/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49</v>
      </c>
      <c r="B21" s="1" t="s">
        <v>40</v>
      </c>
      <c r="C21" s="1"/>
      <c r="D21" s="1">
        <v>12.62</v>
      </c>
      <c r="E21" s="1"/>
      <c r="F21" s="1">
        <v>12.62</v>
      </c>
      <c r="G21" s="11">
        <v>1</v>
      </c>
      <c r="H21" s="1">
        <v>150</v>
      </c>
      <c r="I21" s="1">
        <v>5038596</v>
      </c>
      <c r="J21" s="1"/>
      <c r="K21" s="1">
        <f t="shared" si="0"/>
        <v>0</v>
      </c>
      <c r="L21" s="1"/>
      <c r="M21" s="1"/>
      <c r="N21" s="1"/>
      <c r="O21" s="1">
        <f t="shared" si="1"/>
        <v>0</v>
      </c>
      <c r="P21" s="5"/>
      <c r="Q21" s="5"/>
      <c r="R21" s="1"/>
      <c r="S21" s="1" t="e">
        <f t="shared" si="2"/>
        <v>#DIV/0!</v>
      </c>
      <c r="T21" s="1" t="e">
        <f t="shared" si="3"/>
        <v>#DIV/0!</v>
      </c>
      <c r="U21" s="1">
        <v>0</v>
      </c>
      <c r="V21" s="1">
        <v>0</v>
      </c>
      <c r="W21" s="1">
        <v>3.0840000000000001</v>
      </c>
      <c r="X21" s="1">
        <v>6.1980000000000004</v>
      </c>
      <c r="Y21" s="1">
        <v>0</v>
      </c>
      <c r="Z21" s="1"/>
      <c r="AA21" s="1">
        <f t="shared" si="4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50</v>
      </c>
      <c r="B22" s="1" t="s">
        <v>40</v>
      </c>
      <c r="C22" s="1"/>
      <c r="D22" s="1"/>
      <c r="E22" s="1"/>
      <c r="F22" s="1"/>
      <c r="G22" s="11">
        <v>1</v>
      </c>
      <c r="H22" s="1">
        <v>120</v>
      </c>
      <c r="I22" s="1">
        <v>8785204</v>
      </c>
      <c r="J22" s="1"/>
      <c r="K22" s="1">
        <f t="shared" si="0"/>
        <v>0</v>
      </c>
      <c r="L22" s="1"/>
      <c r="M22" s="1"/>
      <c r="N22" s="7">
        <v>50</v>
      </c>
      <c r="O22" s="1">
        <f t="shared" si="1"/>
        <v>0</v>
      </c>
      <c r="P22" s="5"/>
      <c r="Q22" s="5"/>
      <c r="R22" s="1"/>
      <c r="S22" s="1" t="e">
        <f t="shared" si="2"/>
        <v>#DIV/0!</v>
      </c>
      <c r="T22" s="1" t="e">
        <f t="shared" si="3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7" t="s">
        <v>70</v>
      </c>
      <c r="AA22" s="1">
        <f t="shared" si="4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51</v>
      </c>
      <c r="B23" s="1" t="s">
        <v>40</v>
      </c>
      <c r="C23" s="1"/>
      <c r="D23" s="1"/>
      <c r="E23" s="1"/>
      <c r="F23" s="1"/>
      <c r="G23" s="11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/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52</v>
      </c>
      <c r="B24" s="1" t="s">
        <v>40</v>
      </c>
      <c r="C24" s="1"/>
      <c r="D24" s="1"/>
      <c r="E24" s="1"/>
      <c r="F24" s="1"/>
      <c r="G24" s="11">
        <v>1</v>
      </c>
      <c r="H24" s="1">
        <v>150</v>
      </c>
      <c r="I24" s="1">
        <v>5038572</v>
      </c>
      <c r="J24" s="1"/>
      <c r="K24" s="1">
        <f t="shared" si="0"/>
        <v>0</v>
      </c>
      <c r="L24" s="1"/>
      <c r="M24" s="1"/>
      <c r="N24" s="6">
        <v>75</v>
      </c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6" t="s">
        <v>67</v>
      </c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53</v>
      </c>
      <c r="B25" s="1" t="s">
        <v>31</v>
      </c>
      <c r="C25" s="1"/>
      <c r="D25" s="1"/>
      <c r="E25" s="1"/>
      <c r="F25" s="1"/>
      <c r="G25" s="11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/>
      <c r="O25" s="1">
        <f t="shared" si="1"/>
        <v>0</v>
      </c>
      <c r="P25" s="5"/>
      <c r="Q25" s="5"/>
      <c r="R25" s="1"/>
      <c r="S25" s="1" t="e">
        <f t="shared" si="2"/>
        <v>#DIV/0!</v>
      </c>
      <c r="T25" s="1" t="e">
        <f t="shared" si="3"/>
        <v>#DIV/0!</v>
      </c>
      <c r="U25" s="1">
        <v>0</v>
      </c>
      <c r="V25" s="1">
        <v>6.4</v>
      </c>
      <c r="W25" s="1">
        <v>0</v>
      </c>
      <c r="X25" s="1">
        <v>0</v>
      </c>
      <c r="Y25" s="1">
        <v>0</v>
      </c>
      <c r="Z25" s="1"/>
      <c r="AA25" s="1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54</v>
      </c>
      <c r="B26" s="1" t="s">
        <v>40</v>
      </c>
      <c r="C26" s="1"/>
      <c r="D26" s="1">
        <v>18.882999999999999</v>
      </c>
      <c r="E26" s="1"/>
      <c r="F26" s="1">
        <v>18.882999999999999</v>
      </c>
      <c r="G26" s="11">
        <v>1</v>
      </c>
      <c r="H26" s="1">
        <v>120</v>
      </c>
      <c r="I26" s="1">
        <v>5522704</v>
      </c>
      <c r="J26" s="1"/>
      <c r="K26" s="1">
        <f t="shared" si="0"/>
        <v>0</v>
      </c>
      <c r="L26" s="1"/>
      <c r="M26" s="1"/>
      <c r="N26" s="7">
        <v>84</v>
      </c>
      <c r="O26" s="1">
        <f t="shared" si="1"/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0</v>
      </c>
      <c r="V26" s="1">
        <v>0</v>
      </c>
      <c r="W26" s="1">
        <v>6.1880000000000006</v>
      </c>
      <c r="X26" s="1">
        <v>2.3363999999999998</v>
      </c>
      <c r="Y26" s="1">
        <v>0</v>
      </c>
      <c r="Z26" s="1"/>
      <c r="AA26" s="1">
        <f t="shared" si="4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55</v>
      </c>
      <c r="B27" s="1" t="s">
        <v>31</v>
      </c>
      <c r="C27" s="1"/>
      <c r="D27" s="1"/>
      <c r="E27" s="1"/>
      <c r="F27" s="1"/>
      <c r="G27" s="11">
        <v>0.14000000000000001</v>
      </c>
      <c r="H27" s="1">
        <v>180</v>
      </c>
      <c r="I27" s="1">
        <v>9988391</v>
      </c>
      <c r="J27" s="1"/>
      <c r="K27" s="1">
        <f t="shared" si="0"/>
        <v>0</v>
      </c>
      <c r="L27" s="1"/>
      <c r="M27" s="1"/>
      <c r="N27" s="7">
        <v>200</v>
      </c>
      <c r="O27" s="1">
        <f t="shared" si="1"/>
        <v>0</v>
      </c>
      <c r="P27" s="5"/>
      <c r="Q27" s="5"/>
      <c r="R27" s="1"/>
      <c r="S27" s="1" t="e">
        <f t="shared" si="2"/>
        <v>#DIV/0!</v>
      </c>
      <c r="T27" s="1" t="e">
        <f t="shared" si="3"/>
        <v>#DIV/0!</v>
      </c>
      <c r="U27" s="1">
        <v>0</v>
      </c>
      <c r="V27" s="1">
        <v>0</v>
      </c>
      <c r="W27" s="1">
        <v>0.4</v>
      </c>
      <c r="X27" s="1">
        <v>0</v>
      </c>
      <c r="Y27" s="1">
        <v>0</v>
      </c>
      <c r="Z27" s="1"/>
      <c r="AA27" s="1">
        <f t="shared" si="4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56</v>
      </c>
      <c r="B28" s="1" t="s">
        <v>31</v>
      </c>
      <c r="C28" s="1"/>
      <c r="D28" s="1"/>
      <c r="E28" s="1"/>
      <c r="F28" s="1"/>
      <c r="G28" s="11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0.2</v>
      </c>
      <c r="V28" s="1">
        <v>7.4</v>
      </c>
      <c r="W28" s="1">
        <v>0.6</v>
      </c>
      <c r="X28" s="1">
        <v>0.6</v>
      </c>
      <c r="Y28" s="1">
        <v>0</v>
      </c>
      <c r="Z28" s="1"/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57</v>
      </c>
      <c r="B29" s="1" t="s">
        <v>40</v>
      </c>
      <c r="C29" s="1"/>
      <c r="D29" s="1">
        <v>15.772</v>
      </c>
      <c r="E29" s="1"/>
      <c r="F29" s="1">
        <v>15.772</v>
      </c>
      <c r="G29" s="11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/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f t="shared" si="4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58</v>
      </c>
      <c r="B30" s="1" t="s">
        <v>31</v>
      </c>
      <c r="C30" s="1"/>
      <c r="D30" s="1"/>
      <c r="E30" s="1"/>
      <c r="F30" s="1"/>
      <c r="G30" s="11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/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4</v>
      </c>
      <c r="V30" s="1">
        <v>0.2</v>
      </c>
      <c r="W30" s="1">
        <v>2.4</v>
      </c>
      <c r="X30" s="1">
        <v>0</v>
      </c>
      <c r="Y30" s="1">
        <v>0</v>
      </c>
      <c r="Z30" s="1"/>
      <c r="AA30" s="1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0" t="s">
        <v>59</v>
      </c>
      <c r="B31" s="1" t="s">
        <v>31</v>
      </c>
      <c r="C31" s="1">
        <v>6</v>
      </c>
      <c r="D31" s="1"/>
      <c r="E31" s="1">
        <v>2</v>
      </c>
      <c r="F31" s="1">
        <v>4</v>
      </c>
      <c r="G31" s="11">
        <v>0.1</v>
      </c>
      <c r="H31" s="1">
        <v>90</v>
      </c>
      <c r="I31" s="1">
        <v>8444194</v>
      </c>
      <c r="J31" s="1">
        <v>2</v>
      </c>
      <c r="K31" s="1">
        <f t="shared" si="0"/>
        <v>0</v>
      </c>
      <c r="L31" s="1"/>
      <c r="M31" s="1"/>
      <c r="N31" s="1"/>
      <c r="O31" s="1">
        <f t="shared" si="1"/>
        <v>0.4</v>
      </c>
      <c r="P31" s="5"/>
      <c r="Q31" s="5"/>
      <c r="R31" s="1"/>
      <c r="S31" s="1">
        <f t="shared" si="2"/>
        <v>10</v>
      </c>
      <c r="T31" s="1">
        <f t="shared" si="3"/>
        <v>10</v>
      </c>
      <c r="U31" s="1">
        <v>2.8</v>
      </c>
      <c r="V31" s="1">
        <v>0.2</v>
      </c>
      <c r="W31" s="1">
        <v>2.4</v>
      </c>
      <c r="X31" s="1">
        <v>1.2</v>
      </c>
      <c r="Y31" s="1">
        <v>0</v>
      </c>
      <c r="Z31" s="1"/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10" t="s">
        <v>60</v>
      </c>
      <c r="B32" s="1" t="s">
        <v>31</v>
      </c>
      <c r="C32" s="1"/>
      <c r="D32" s="1"/>
      <c r="E32" s="1"/>
      <c r="F32" s="1"/>
      <c r="G32" s="11">
        <v>0.2</v>
      </c>
      <c r="H32" s="1">
        <v>120</v>
      </c>
      <c r="I32" s="1">
        <v>783798</v>
      </c>
      <c r="J32" s="1"/>
      <c r="K32" s="1">
        <f t="shared" si="0"/>
        <v>0</v>
      </c>
      <c r="L32" s="1"/>
      <c r="M32" s="1"/>
      <c r="N32" s="1"/>
      <c r="O32" s="1">
        <f t="shared" si="1"/>
        <v>0</v>
      </c>
      <c r="P32" s="5"/>
      <c r="Q32" s="5"/>
      <c r="R32" s="1"/>
      <c r="S32" s="1" t="e">
        <f t="shared" si="2"/>
        <v>#DIV/0!</v>
      </c>
      <c r="T32" s="1" t="e">
        <f t="shared" si="3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8" t="s">
        <v>61</v>
      </c>
      <c r="B33" s="19" t="s">
        <v>40</v>
      </c>
      <c r="C33" s="19"/>
      <c r="D33" s="19"/>
      <c r="E33" s="19"/>
      <c r="F33" s="20"/>
      <c r="G33" s="11">
        <v>1</v>
      </c>
      <c r="H33" s="1">
        <v>120</v>
      </c>
      <c r="I33" s="1">
        <v>783811</v>
      </c>
      <c r="J33" s="1"/>
      <c r="K33" s="1">
        <f t="shared" si="0"/>
        <v>0</v>
      </c>
      <c r="L33" s="1"/>
      <c r="M33" s="1"/>
      <c r="N33" s="6">
        <v>100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6.1623999999999999</v>
      </c>
      <c r="X33" s="1">
        <v>0</v>
      </c>
      <c r="Y33" s="1">
        <v>0</v>
      </c>
      <c r="Z33" s="6" t="s">
        <v>67</v>
      </c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21" t="s">
        <v>62</v>
      </c>
      <c r="B34" s="22" t="s">
        <v>40</v>
      </c>
      <c r="C34" s="22"/>
      <c r="D34" s="22">
        <v>298.67</v>
      </c>
      <c r="E34" s="22"/>
      <c r="F34" s="23">
        <v>298.67</v>
      </c>
      <c r="G34" s="24">
        <v>0</v>
      </c>
      <c r="H34" s="25" t="e">
        <v>#N/A</v>
      </c>
      <c r="I34" s="25" t="s">
        <v>63</v>
      </c>
      <c r="J34" s="25"/>
      <c r="K34" s="25">
        <f t="shared" si="0"/>
        <v>0</v>
      </c>
      <c r="L34" s="25"/>
      <c r="M34" s="25"/>
      <c r="N34" s="25"/>
      <c r="O34" s="25">
        <f t="shared" si="1"/>
        <v>0</v>
      </c>
      <c r="P34" s="26"/>
      <c r="Q34" s="26"/>
      <c r="R34" s="25"/>
      <c r="S34" s="25" t="e">
        <f t="shared" si="2"/>
        <v>#DIV/0!</v>
      </c>
      <c r="T34" s="25" t="e">
        <f t="shared" si="3"/>
        <v>#DIV/0!</v>
      </c>
      <c r="U34" s="25">
        <v>12.566800000000001</v>
      </c>
      <c r="V34" s="25">
        <v>0</v>
      </c>
      <c r="W34" s="25">
        <v>0</v>
      </c>
      <c r="X34" s="25">
        <v>0</v>
      </c>
      <c r="Y34" s="25">
        <v>0</v>
      </c>
      <c r="Z34" s="25"/>
      <c r="AA34" s="25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0" t="s">
        <v>64</v>
      </c>
      <c r="B35" s="1" t="s">
        <v>31</v>
      </c>
      <c r="C35" s="1"/>
      <c r="D35" s="1"/>
      <c r="E35" s="1"/>
      <c r="F35" s="1"/>
      <c r="G35" s="11">
        <v>0.2</v>
      </c>
      <c r="H35" s="1">
        <v>120</v>
      </c>
      <c r="I35" s="1">
        <v>783804</v>
      </c>
      <c r="J35" s="1"/>
      <c r="K35" s="1">
        <f t="shared" si="0"/>
        <v>0</v>
      </c>
      <c r="L35" s="1"/>
      <c r="M35" s="1"/>
      <c r="N35" s="1"/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/>
      <c r="AA35" s="1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8" t="s">
        <v>65</v>
      </c>
      <c r="B36" s="19" t="s">
        <v>40</v>
      </c>
      <c r="C36" s="19"/>
      <c r="D36" s="19"/>
      <c r="E36" s="19"/>
      <c r="F36" s="20"/>
      <c r="G36" s="11">
        <v>1</v>
      </c>
      <c r="H36" s="1">
        <v>120</v>
      </c>
      <c r="I36" s="1">
        <v>783828</v>
      </c>
      <c r="J36" s="1"/>
      <c r="K36" s="1">
        <f t="shared" si="0"/>
        <v>0</v>
      </c>
      <c r="L36" s="1"/>
      <c r="M36" s="1"/>
      <c r="N36" s="6">
        <v>100</v>
      </c>
      <c r="O36" s="1">
        <f t="shared" si="1"/>
        <v>0</v>
      </c>
      <c r="P36" s="5"/>
      <c r="Q36" s="5"/>
      <c r="R36" s="1"/>
      <c r="S36" s="1" t="e">
        <f t="shared" si="2"/>
        <v>#DIV/0!</v>
      </c>
      <c r="T36" s="1" t="e">
        <f t="shared" si="3"/>
        <v>#DIV/0!</v>
      </c>
      <c r="U36" s="1">
        <v>0</v>
      </c>
      <c r="V36" s="1">
        <v>0</v>
      </c>
      <c r="W36" s="1">
        <v>8.6519999999999992</v>
      </c>
      <c r="X36" s="1">
        <v>0</v>
      </c>
      <c r="Y36" s="1">
        <v>0</v>
      </c>
      <c r="Z36" s="6" t="s">
        <v>67</v>
      </c>
      <c r="AA36" s="1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21" t="s">
        <v>66</v>
      </c>
      <c r="B37" s="22" t="s">
        <v>40</v>
      </c>
      <c r="C37" s="22"/>
      <c r="D37" s="22">
        <v>209.523</v>
      </c>
      <c r="E37" s="22"/>
      <c r="F37" s="23">
        <v>209.523</v>
      </c>
      <c r="G37" s="24">
        <v>0</v>
      </c>
      <c r="H37" s="25" t="e">
        <v>#N/A</v>
      </c>
      <c r="I37" s="25" t="s">
        <v>63</v>
      </c>
      <c r="J37" s="25"/>
      <c r="K37" s="25">
        <f t="shared" si="0"/>
        <v>0</v>
      </c>
      <c r="L37" s="25"/>
      <c r="M37" s="25"/>
      <c r="N37" s="25"/>
      <c r="O37" s="25">
        <f t="shared" si="1"/>
        <v>0</v>
      </c>
      <c r="P37" s="26"/>
      <c r="Q37" s="26"/>
      <c r="R37" s="25"/>
      <c r="S37" s="25" t="e">
        <f t="shared" ref="S37" si="5">(F37+P37)/O37</f>
        <v>#DIV/0!</v>
      </c>
      <c r="T37" s="25" t="e">
        <f t="shared" ref="T37" si="6">F37/O37</f>
        <v>#DIV/0!</v>
      </c>
      <c r="U37" s="25">
        <v>11.5848</v>
      </c>
      <c r="V37" s="25">
        <v>0</v>
      </c>
      <c r="W37" s="25">
        <v>5.6459999999999999</v>
      </c>
      <c r="X37" s="25">
        <v>0</v>
      </c>
      <c r="Y37" s="25">
        <v>0</v>
      </c>
      <c r="Z37" s="25"/>
      <c r="AA37" s="25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/>
      <c r="B38" s="14"/>
      <c r="C38" s="14"/>
      <c r="D38" s="14"/>
      <c r="E38" s="14"/>
      <c r="F38" s="14"/>
      <c r="G38" s="1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34</v>
      </c>
      <c r="B39" s="1" t="s">
        <v>31</v>
      </c>
      <c r="C39" s="1"/>
      <c r="D39" s="1"/>
      <c r="E39" s="1"/>
      <c r="F39" s="1"/>
      <c r="G39" s="11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ref="O39:O40" si="7">E39/5</f>
        <v>0</v>
      </c>
      <c r="P39" s="5"/>
      <c r="Q39" s="5"/>
      <c r="R39" s="1"/>
      <c r="S39" s="1" t="e">
        <f t="shared" ref="S39:S40" si="8">(F39+P39)/O39</f>
        <v>#DIV/0!</v>
      </c>
      <c r="T39" s="1" t="e">
        <f t="shared" ref="T39:T40" si="9">F39/O39</f>
        <v>#DIV/0!</v>
      </c>
      <c r="U39" s="1"/>
      <c r="V39" s="1">
        <v>0</v>
      </c>
      <c r="W39" s="1">
        <v>0</v>
      </c>
      <c r="X39" s="1">
        <v>0</v>
      </c>
      <c r="Y39" s="1"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0" t="s">
        <v>35</v>
      </c>
      <c r="B40" s="1" t="s">
        <v>31</v>
      </c>
      <c r="C40" s="1"/>
      <c r="D40" s="1"/>
      <c r="E40" s="1"/>
      <c r="F40" s="1"/>
      <c r="G40" s="11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7"/>
        <v>0</v>
      </c>
      <c r="P40" s="5"/>
      <c r="Q40" s="5"/>
      <c r="R40" s="1"/>
      <c r="S40" s="1" t="e">
        <f t="shared" si="8"/>
        <v>#DIV/0!</v>
      </c>
      <c r="T40" s="1" t="e">
        <f t="shared" si="9"/>
        <v>#DIV/0!</v>
      </c>
      <c r="U40" s="1"/>
      <c r="V40" s="1">
        <v>0</v>
      </c>
      <c r="W40" s="1">
        <v>0</v>
      </c>
      <c r="X40" s="1">
        <v>0</v>
      </c>
      <c r="Y40" s="1"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A37" xr:uid="{2D271025-8444-4F1D-97E5-62CFD94B412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2024-10-28T13:23:51Z</dcterms:created>
  <dcterms:modified xsi:type="dcterms:W3CDTF">2024-10-28T14:07:12Z</dcterms:modified>
</cp:coreProperties>
</file>