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8" activePane="bottomLeft" state="frozen"/>
      <selection pane="bottomLeft" activeCell="J122" sqref="J12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RIGHT(D12:D118,4)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RIGHT(D13:D119,4)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RIGHT(D14:D120,4)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RIGHT(D15:D120,4)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600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RIGHT(D16:D123,4)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600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RIGHT(D17:D124,4)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500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RIGHT(D18:D125,4)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3000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RIGHT(D19:D126,4)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30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RIGHT(D20:D127,4)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480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20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RIGHT(D22:D131,4)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RIGHT(D23:D132,4)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RIGHT(D24:D135,4)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RIGHT(D25:D136,4)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2400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RIGHT(D26:D138,4)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RIGHT(D27:D139,4)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RIGHT(D28:D141,4)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40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RIGHT(D29:D139,4)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RIGHT(D30:D140,4)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RIGHT(D31:D143,4)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60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RIGHT(D32:D143,4)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200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RIGHT(D33:D146,4)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120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RIGHT(D34:D147,4)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RIGHT(D35:D150,4)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480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RIGHT(D36:D155,4)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160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RIGHT(D37:D156,4)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880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RIGHT(D38:D156,4)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RIGHT(D39:D157,4)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RIGHT(D40:D157,4)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200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RIGHT(D41:D158,4)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680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RIGHT(D42:D158,4)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1800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RIGHT(D43:D159,4)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RIGHT(D44:D159,4)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60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RIGHT(D45:D161,4)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RIGHT(D47:D164,4)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RIGHT(D48:D164,4)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240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RIGHT(D49:D164,4)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4100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RIGHT(D50:D165,4)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400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RIGHT(D51:D165,4)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1000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RIGHT(D52:D166,4)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900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RIGHT(D53:D167,4)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50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RIGHT(D54:D168,4)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600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RIGHT(D55:D164,4)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RIGHT(D56:D165,4)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100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RIGHT(D57:D168,4)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RIGHT(D58:D170,4)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220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RIGHT(D59:D171,4)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RIGHT(D60:D172,4)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600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RIGHT(D61:D173,4)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240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RIGHT(D62:D174,4)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RIGHT(D63:D175,4)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>
        <v>10</v>
      </c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RIGHT(D64:D173,4)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160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RIGHT(D65:D176,4)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RIGHT(D66:D177,4)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1400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RIGHT(D67:D179,4)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360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RIGHT(D68:D180,4)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RIGHT(D69:D180,4)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RIGHT(D70:D180,4)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1480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RIGHT(D71:D182,4)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RIGHT(D72:D183,4)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RIGHT(D74:D183,4)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>
        <v>2400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RIGHT(D75:D184,4)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RIGHT(D76:D185,4)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>
        <v>100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СЕРВЕЛАТ ШВЕЙЦАРСК. в/к с/н в/у 1/100*10</t>
        </is>
      </c>
      <c r="C77" s="33" t="inlineStr">
        <is>
          <t>ШТ</t>
        </is>
      </c>
      <c r="D77" s="28" t="n">
        <v>1001214196459</v>
      </c>
      <c r="E77" s="24" t="n">
        <v>40</v>
      </c>
      <c r="F77" s="23" t="n">
        <v>0.1</v>
      </c>
      <c r="G77" s="23">
        <f>E77*F77</f>
        <v/>
      </c>
      <c r="H77" s="14" t="n"/>
      <c r="I77" s="14" t="n"/>
      <c r="J77" s="39" t="n"/>
      <c r="K77" s="82" t="n"/>
    </row>
    <row r="78" ht="16.5" customHeight="1" s="92">
      <c r="A78" s="94">
        <f>RIGHT(D78:D187,4)</f>
        <v/>
      </c>
      <c r="B78" s="64" t="inlineStr">
        <is>
          <t>МРАМОРНАЯ И БАЛЫКОВАЯ в/к с/н мгс 1/90</t>
        </is>
      </c>
      <c r="C78" s="33" t="inlineStr">
        <is>
          <t>ШТ</t>
        </is>
      </c>
      <c r="D78" s="28" t="n">
        <v>1001215576586</v>
      </c>
      <c r="E78" s="24" t="n"/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RIGHT(D79:D185,4)</f>
        <v/>
      </c>
      <c r="B79" s="64" t="inlineStr">
        <is>
          <t>МЯСНОЕ АССОРТИ к/з с/н мгс 1/90 10шт.</t>
        </is>
      </c>
      <c r="C79" s="33" t="inlineStr">
        <is>
          <t>ШТ</t>
        </is>
      </c>
      <c r="D79" s="28" t="n">
        <v>1001225416228</v>
      </c>
      <c r="E79" s="24" t="n"/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RIGHT(D80:D185,4)</f>
        <v/>
      </c>
      <c r="B80" s="27" t="inlineStr">
        <is>
          <t>СЕРВЕЛАТ ФИНСКИЙ в/к в/у_45с</t>
        </is>
      </c>
      <c r="C80" s="30" t="inlineStr">
        <is>
          <t>КГ</t>
        </is>
      </c>
      <c r="D80" s="28" t="n">
        <v>1001051875544</v>
      </c>
      <c r="E80" s="24" t="n">
        <v>200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39" t="n"/>
    </row>
    <row r="81" ht="15.75" customHeight="1" s="92" thickBot="1">
      <c r="A81" s="94">
        <f>RIGHT(D81:D187,4)</f>
        <v/>
      </c>
      <c r="B81" s="27" t="inlineStr">
        <is>
          <t>СЕРВЕЛАТ ФИНСКИЙ в/к в/у срез 0.35кг_45c</t>
        </is>
      </c>
      <c r="C81" s="36" t="inlineStr">
        <is>
          <t>ШТ</t>
        </is>
      </c>
      <c r="D81" s="28" t="n">
        <v>1001301876697</v>
      </c>
      <c r="E81" s="24" t="n">
        <v>3200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39" t="n"/>
    </row>
    <row r="82" ht="16.5" customHeight="1" s="92" thickBot="1" thickTop="1">
      <c r="A82" s="94">
        <f>RIGHT(D82:D188,4)</f>
        <v/>
      </c>
      <c r="B82" s="74" t="inlineStr">
        <is>
          <t>Сырокопченые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RIGHT(D83:D189,4)</f>
        <v/>
      </c>
      <c r="B83" s="27" t="inlineStr">
        <is>
          <t>АРОМАТНАЯ Папа может с/к в/у 1/250 8шт.</t>
        </is>
      </c>
      <c r="C83" s="33" t="inlineStr">
        <is>
          <t>ШТ</t>
        </is>
      </c>
      <c r="D83" s="28" t="n">
        <v>1001061975706</v>
      </c>
      <c r="E83" s="24" t="n">
        <v>800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39" t="n"/>
    </row>
    <row r="84" ht="16.5" customHeight="1" s="92">
      <c r="A84" s="94">
        <f>RIGHT(D84:D190,4)</f>
        <v/>
      </c>
      <c r="B84" s="27" t="inlineStr">
        <is>
          <t>АРОМАТНАЯ с/к с/н в/у 1/100*8_60с</t>
        </is>
      </c>
      <c r="C84" s="33" t="inlineStr">
        <is>
          <t>ШТ</t>
        </is>
      </c>
      <c r="D84" s="28" t="n">
        <v>1001201976454</v>
      </c>
      <c r="E84" s="24" t="n">
        <v>280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39" t="n"/>
    </row>
    <row r="85" ht="16.5" customHeight="1" s="92">
      <c r="A85" s="94">
        <f>RIGHT(D85:D191,4)</f>
        <v/>
      </c>
      <c r="B85" s="27" t="inlineStr">
        <is>
          <t xml:space="preserve"> ИТАЛЬЯНСКОЕ АССОРТИ с/в с/н мгс 1/90</t>
        </is>
      </c>
      <c r="C85" s="33" t="inlineStr">
        <is>
          <t>ШТ</t>
        </is>
      </c>
      <c r="D85" s="28" t="n">
        <v>1001205386222</v>
      </c>
      <c r="E85" s="24" t="n"/>
      <c r="F85" s="23" t="n"/>
      <c r="G85" s="23">
        <f>E85*0.09</f>
        <v/>
      </c>
      <c r="H85" s="14" t="n"/>
      <c r="I85" s="14" t="n"/>
      <c r="J85" s="39" t="n"/>
    </row>
    <row r="86" ht="16.5" customHeight="1" s="92">
      <c r="A86" s="94">
        <f>RIGHT(D86:D192,4)</f>
        <v/>
      </c>
      <c r="B86" s="27" t="inlineStr">
        <is>
          <t>ОХОТНИЧЬЯ Папа может с/к в/у 1/220 8шт.</t>
        </is>
      </c>
      <c r="C86" s="33" t="inlineStr">
        <is>
          <t>ШТ</t>
        </is>
      </c>
      <c r="D86" s="28" t="n">
        <v>1001060755931</v>
      </c>
      <c r="E86" s="24" t="n">
        <v>600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Папа может с/к в/у</t>
        </is>
      </c>
      <c r="C87" s="30" t="inlineStr">
        <is>
          <t>КГ</t>
        </is>
      </c>
      <c r="D87" s="28" t="n">
        <v>1001063145708</v>
      </c>
      <c r="E87" s="24" t="n"/>
      <c r="F87" s="23" t="n">
        <v>0.5125</v>
      </c>
      <c r="G87" s="23">
        <f>E87*1</f>
        <v/>
      </c>
      <c r="H87" s="14" t="n">
        <v>4.1</v>
      </c>
      <c r="I87" s="14" t="n">
        <v>120</v>
      </c>
      <c r="J87" s="39" t="n"/>
    </row>
    <row r="88" ht="16.5" customHeight="1" s="92">
      <c r="A88" s="94">
        <f>RIGHT(D88:D195,4)</f>
        <v/>
      </c>
      <c r="B88" s="27" t="inlineStr">
        <is>
          <t>ПОСОЛЬСКАЯ ПМ с/к с/н в/у 1/100 10шт</t>
        </is>
      </c>
      <c r="C88" s="33" t="inlineStr">
        <is>
          <t>ШТ</t>
        </is>
      </c>
      <c r="D88" s="28" t="n">
        <v>1001203146834</v>
      </c>
      <c r="E88" s="24" t="n"/>
      <c r="F88" s="23" t="n"/>
      <c r="G88" s="23">
        <f>E88*0.1</f>
        <v/>
      </c>
      <c r="H88" s="14" t="n"/>
      <c r="I88" s="14" t="n"/>
      <c r="J88" s="39" t="n"/>
    </row>
    <row r="89" ht="16.5" customHeight="1" s="92">
      <c r="A89" s="94">
        <f>RIGHT(D89:D199,4)</f>
        <v/>
      </c>
      <c r="B89" s="27" t="inlineStr">
        <is>
          <t>САЛЯМИ ИТАЛЬЯНСКАЯ с/к в/у 1/250*8_120c</t>
        </is>
      </c>
      <c r="C89" s="33" t="inlineStr">
        <is>
          <t>ШТ</t>
        </is>
      </c>
      <c r="D89" s="28" t="n">
        <v>1001060764993</v>
      </c>
      <c r="E89" s="24" t="n">
        <v>400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39" t="n"/>
    </row>
    <row r="90" ht="16.5" customHeight="1" s="92">
      <c r="A90" s="94">
        <f>RIGHT(D90:D200,4)</f>
        <v/>
      </c>
      <c r="B90" s="27" t="inlineStr">
        <is>
          <t>САЛЯМИ МЕЛКОЗЕРНЕНАЯ с/к в/у 1/120_60с</t>
        </is>
      </c>
      <c r="C90" s="33" t="inlineStr">
        <is>
          <t>ШТ</t>
        </is>
      </c>
      <c r="D90" s="28" t="n">
        <v>1001193115682</v>
      </c>
      <c r="E90" s="24" t="n">
        <v>1200</v>
      </c>
      <c r="F90" s="23" t="n">
        <v>0.12</v>
      </c>
      <c r="G90" s="23">
        <f>E90*0.12</f>
        <v/>
      </c>
      <c r="H90" s="14" t="n">
        <v>0.96</v>
      </c>
      <c r="I90" s="14" t="n">
        <v>60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в/у_Л</t>
        </is>
      </c>
      <c r="C91" s="30" t="inlineStr">
        <is>
          <t>КГ</t>
        </is>
      </c>
      <c r="D91" s="28" t="n">
        <v>1001062504117</v>
      </c>
      <c r="E91" s="24" t="n">
        <v>50</v>
      </c>
      <c r="F91" s="23" t="n">
        <v>0.4875</v>
      </c>
      <c r="G91" s="23">
        <f>E91*1</f>
        <v/>
      </c>
      <c r="H91" s="14" t="n">
        <v>3.9</v>
      </c>
      <c r="I91" s="14" t="n">
        <v>120</v>
      </c>
      <c r="J91" s="39" t="n"/>
    </row>
    <row r="92" ht="16.5" customHeight="1" s="92">
      <c r="A92" s="94">
        <f>RIGHT(D92:D204,4)</f>
        <v/>
      </c>
      <c r="B92" s="27" t="inlineStr">
        <is>
          <t>ЭКСТРА Папа может с/к в/у 1/250 8шт.</t>
        </is>
      </c>
      <c r="C92" s="33" t="inlineStr">
        <is>
          <t>ШТ</t>
        </is>
      </c>
      <c r="D92" s="28" t="n">
        <v>1001062505483</v>
      </c>
      <c r="E92" s="24" t="n">
        <v>600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 thickBot="1">
      <c r="A93" s="94">
        <f>RIGHT(D93:D205,4)</f>
        <v/>
      </c>
      <c r="B93" s="27" t="inlineStr">
        <is>
          <t>ЭКСТРА Папа может с/к с/н в/у 1/100_60с</t>
        </is>
      </c>
      <c r="C93" s="33" t="inlineStr">
        <is>
          <t>ШТ</t>
        </is>
      </c>
      <c r="D93" s="28" t="n">
        <v>1001202506453</v>
      </c>
      <c r="E93" s="24" t="n">
        <v>420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 thickBot="1" thickTop="1">
      <c r="A94" s="94">
        <f>RIGHT(D94:D206,4)</f>
        <v/>
      </c>
      <c r="B94" s="74" t="inlineStr">
        <is>
          <t>Ветчины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RIGHT(D95:D210,4)</f>
        <v/>
      </c>
      <c r="B95" s="29" t="inlineStr">
        <is>
          <t xml:space="preserve">ВЕТЧ.МРАМОРНАЯ в/у_45с </t>
        </is>
      </c>
      <c r="C95" s="32" t="inlineStr">
        <is>
          <t>КГ</t>
        </is>
      </c>
      <c r="D95" s="80" t="n">
        <v>1001092436470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RIGHT(D96:D211,4)</f>
        <v/>
      </c>
      <c r="B96" s="29" t="inlineStr">
        <is>
          <t>ВЕТЧ.НЕЖНАЯ Коровино п/о</t>
        </is>
      </c>
      <c r="C96" s="32" t="inlineStr">
        <is>
          <t>КГ</t>
        </is>
      </c>
      <c r="D96" s="80" t="n">
        <v>1001095716865</v>
      </c>
      <c r="E96" s="24" t="n">
        <v>220</v>
      </c>
      <c r="F96" s="23" t="n"/>
      <c r="G96" s="23">
        <f>E96*1</f>
        <v/>
      </c>
      <c r="H96" s="14" t="n"/>
      <c r="I96" s="14" t="n"/>
      <c r="J96" s="39" t="n"/>
    </row>
    <row r="97" ht="16.5" customHeight="1" s="92" thickBot="1">
      <c r="A97" s="94">
        <f>RIGHT(D97:D208,4)</f>
        <v/>
      </c>
      <c r="B97" s="27" t="inlineStr">
        <is>
          <t>ВЕТЧ.МЯСНАЯ Папа может п/о 0.4кг 8шт.</t>
        </is>
      </c>
      <c r="C97" s="37" t="inlineStr">
        <is>
          <t>ШТ</t>
        </is>
      </c>
      <c r="D97" s="51" t="n">
        <v>1001094053215</v>
      </c>
      <c r="E97" s="24" t="n">
        <v>120</v>
      </c>
      <c r="F97" s="23" t="n">
        <v>0.4</v>
      </c>
      <c r="G97" s="23">
        <f>E97*0.4</f>
        <v/>
      </c>
      <c r="H97" s="14" t="n">
        <v>3.2</v>
      </c>
      <c r="I97" s="14" t="n">
        <v>60</v>
      </c>
      <c r="J97" s="39" t="n"/>
    </row>
    <row r="98" ht="16.5" customHeight="1" s="92" thickBot="1" thickTop="1">
      <c r="A98" s="94">
        <f>RIGHT(D98:D211,4)</f>
        <v/>
      </c>
      <c r="B98" s="74" t="inlineStr">
        <is>
          <t>Копчености варенокопченые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RIGHT(D99:D214,4)</f>
        <v/>
      </c>
      <c r="B99" s="47" t="inlineStr">
        <is>
          <t>СВИНИНА ПО-ДОМАШНЕМУ к/в мл/к в/у 0.3кг</t>
        </is>
      </c>
      <c r="C99" s="35" t="inlineStr">
        <is>
          <t>ШТ</t>
        </is>
      </c>
      <c r="D99" s="28" t="n">
        <v>1001084216206</v>
      </c>
      <c r="E99" s="24" t="n">
        <v>240</v>
      </c>
      <c r="F99" s="23" t="n">
        <v>0.3</v>
      </c>
      <c r="G99" s="23">
        <f>E99*0.3</f>
        <v/>
      </c>
      <c r="H99" s="14" t="n">
        <v>1.8</v>
      </c>
      <c r="I99" s="14" t="n">
        <v>30</v>
      </c>
      <c r="J99" s="39" t="n"/>
    </row>
    <row r="100" ht="16.5" customHeight="1" s="92" thickBot="1">
      <c r="A100" s="94">
        <f>RIGHT(D100:D215,4)</f>
        <v/>
      </c>
      <c r="B100" s="47" t="inlineStr">
        <is>
          <t>БЕКОН с/к с/н в/у 1/180 10шт.</t>
        </is>
      </c>
      <c r="C100" s="35" t="inlineStr">
        <is>
          <t>ШТ</t>
        </is>
      </c>
      <c r="D100" s="28" t="n">
        <v>1001223296919</v>
      </c>
      <c r="E100" s="24" t="n">
        <v>250</v>
      </c>
      <c r="F100" s="23" t="n"/>
      <c r="G100" s="23">
        <f>E100*0.18</f>
        <v/>
      </c>
      <c r="H100" s="96" t="n"/>
      <c r="I100" s="96" t="n"/>
      <c r="J100" s="93" t="n"/>
    </row>
    <row r="101" ht="16.5" customHeight="1" s="92" thickBot="1" thickTop="1">
      <c r="A101" s="94">
        <f>RIGHT(D101:D216,4)</f>
        <v/>
      </c>
      <c r="B101" s="74" t="inlineStr">
        <is>
          <t>Паштеты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Bot="1" thickTop="1">
      <c r="A102" s="94">
        <f>RIGHT(D102:D219,4)</f>
        <v/>
      </c>
      <c r="B102" s="74" t="inlineStr">
        <is>
          <t>Пельмени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RIGHT(D103:D220,4)</f>
        <v/>
      </c>
      <c r="B103" s="47" t="inlineStr">
        <is>
          <t>ОСТАН.ТРАДИЦ. пельм кор.0.5кг зам._120с</t>
        </is>
      </c>
      <c r="C103" s="33" t="inlineStr">
        <is>
          <t>ШТ</t>
        </is>
      </c>
      <c r="D103" s="28" t="n">
        <v>1002112606314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АДЖИКОЙ пл.0.45кг зам. </t>
        </is>
      </c>
      <c r="C104" s="33" t="inlineStr">
        <is>
          <t>ШТ</t>
        </is>
      </c>
      <c r="D104" s="28" t="n">
        <v>1002115036155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>
      <c r="A105" s="94">
        <f>RIGHT(D105:D222,4)</f>
        <v/>
      </c>
      <c r="B105" s="47" t="inlineStr">
        <is>
          <t xml:space="preserve">ПЕЛЬМ.С БЕЛ.ГРИБАМИ пл.0.45кг зам. </t>
        </is>
      </c>
      <c r="C105" s="33" t="inlineStr">
        <is>
          <t>ШТ</t>
        </is>
      </c>
      <c r="D105" s="28" t="n">
        <v>1002115056157</v>
      </c>
      <c r="E105" s="24" t="n"/>
      <c r="F105" s="23" t="n"/>
      <c r="G105" s="23">
        <f>E105*0.45</f>
        <v/>
      </c>
      <c r="H105" s="14" t="n"/>
      <c r="I105" s="72" t="n"/>
      <c r="J105" s="39" t="n"/>
    </row>
    <row r="106" ht="16.5" customHeight="1" s="92" thickBot="1">
      <c r="A106" s="94">
        <f>RIGHT(D106:D221,4)</f>
        <v/>
      </c>
      <c r="B106" s="47" t="inlineStr">
        <is>
          <t>ОСТАН.ТРАДИЦ.пельм пл.0.9кг зам._120с</t>
        </is>
      </c>
      <c r="C106" s="36" t="inlineStr">
        <is>
          <t>ШТ</t>
        </is>
      </c>
      <c r="D106" s="28" t="n">
        <v>1002112606313</v>
      </c>
      <c r="E106" s="24" t="n"/>
      <c r="F106" s="23" t="n">
        <v>0.9</v>
      </c>
      <c r="G106" s="23">
        <f>E106*0.9</f>
        <v/>
      </c>
      <c r="H106" s="14" t="n">
        <v>9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Полуфабрикаты с картофелем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Height="1" s="92" thickBot="1" thickTop="1">
      <c r="A108" s="94">
        <f>RIGHT(D108:D223,4)</f>
        <v/>
      </c>
      <c r="B108" s="47" t="inlineStr">
        <is>
          <t>С КАРТОФЕЛЕМ вареники кор.0.5кг зам_120</t>
        </is>
      </c>
      <c r="C108" s="36" t="inlineStr">
        <is>
          <t>ШТ</t>
        </is>
      </c>
      <c r="D108" s="28" t="n">
        <v>1002151784945</v>
      </c>
      <c r="E108" s="24" t="n"/>
      <c r="F108" s="23" t="n">
        <v>0.5</v>
      </c>
      <c r="G108" s="23">
        <f>E108*0.5</f>
        <v/>
      </c>
      <c r="H108" s="14" t="n">
        <v>8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Блины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Format="1" customHeight="1" s="88" thickBot="1" thickTop="1">
      <c r="A110" s="94">
        <f>RIGHT(D110:D225,4)</f>
        <v/>
      </c>
      <c r="B110" s="89" t="inlineStr">
        <is>
          <t>С КУРИЦЕЙ И ГРИБАМИ 1/420 10шт.зам.</t>
        </is>
      </c>
      <c r="C110" s="90" t="inlineStr">
        <is>
          <t>ШТ</t>
        </is>
      </c>
      <c r="D110" s="83" t="n">
        <v>1002133974956</v>
      </c>
      <c r="E110" s="84" t="n"/>
      <c r="F110" s="85" t="n">
        <v>0.42</v>
      </c>
      <c r="G110" s="85">
        <f>E110*0.42</f>
        <v/>
      </c>
      <c r="H110" s="86" t="n">
        <v>4.2</v>
      </c>
      <c r="I110" s="91" t="n">
        <v>120</v>
      </c>
      <c r="J110" s="86" t="n"/>
      <c r="K110" s="87" t="n"/>
    </row>
    <row r="111" ht="16.5" customHeight="1" s="92" thickTop="1">
      <c r="A111" s="94">
        <f>RIGHT(D111:D226,4)</f>
        <v/>
      </c>
      <c r="B111" s="47" t="inlineStr">
        <is>
          <t>БЛИНЧ.С МЯСОМ пл.1/420 10шт.зам.</t>
        </is>
      </c>
      <c r="C111" s="33" t="inlineStr">
        <is>
          <t>ШТ</t>
        </is>
      </c>
      <c r="D111" s="28" t="n">
        <v>1002131151762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>
      <c r="A112" s="94">
        <f>RIGHT(D112:D227,4)</f>
        <v/>
      </c>
      <c r="B112" s="47" t="inlineStr">
        <is>
          <t>БЛИНЧ. С ТВОРОГОМ 1/420 12шт.зам.</t>
        </is>
      </c>
      <c r="C112" s="36" t="inlineStr">
        <is>
          <t>ШТ</t>
        </is>
      </c>
      <c r="D112" s="28" t="n">
        <v>1002131181764</v>
      </c>
      <c r="E112" s="24" t="n"/>
      <c r="F112" s="23" t="n">
        <v>0.42</v>
      </c>
      <c r="G112" s="23">
        <f>E112*0.42</f>
        <v/>
      </c>
      <c r="H112" s="14" t="n">
        <v>4.2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Консервы мясные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74" t="inlineStr">
        <is>
          <t>Мясокостные замороженные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Bot="1" thickTop="1">
      <c r="A115" s="94">
        <f>RIGHT(D115:D230,4)</f>
        <v/>
      </c>
      <c r="B115" s="47" t="inlineStr">
        <is>
          <t xml:space="preserve"> РАГУ СВИНОЕ 1кг 8шт.зам_120с </t>
        </is>
      </c>
      <c r="C115" s="36" t="inlineStr">
        <is>
          <t>ШТ</t>
        </is>
      </c>
      <c r="D115" s="68" t="inlineStr">
        <is>
          <t>1002162156004</t>
        </is>
      </c>
      <c r="E115" s="24" t="n"/>
      <c r="F115" s="23" t="n">
        <v>1</v>
      </c>
      <c r="G115" s="23">
        <f>E115*1</f>
        <v/>
      </c>
      <c r="H115" s="14" t="n">
        <v>8</v>
      </c>
      <c r="I115" s="72" t="n">
        <v>120</v>
      </c>
      <c r="J115" s="39" t="n"/>
    </row>
    <row r="116" ht="15.75" customHeight="1" s="92" thickTop="1">
      <c r="A116" s="94">
        <f>RIGHT(D116:D231,4)</f>
        <v/>
      </c>
      <c r="B116" s="47" t="inlineStr">
        <is>
          <t>ШАШЛЫК ИЗ СВИНИНЫ зам.</t>
        </is>
      </c>
      <c r="C116" s="30" t="inlineStr">
        <is>
          <t>КГ</t>
        </is>
      </c>
      <c r="D116" s="68" t="inlineStr">
        <is>
          <t>1002162215417</t>
        </is>
      </c>
      <c r="E116" s="24" t="n"/>
      <c r="F116" s="23" t="n">
        <v>2</v>
      </c>
      <c r="G116" s="23">
        <f>E116*1</f>
        <v/>
      </c>
      <c r="H116" s="14" t="n">
        <v>6</v>
      </c>
      <c r="I116" s="72" t="n">
        <v>90</v>
      </c>
      <c r="J116" s="39" t="n"/>
    </row>
    <row r="117" ht="15.75" customHeight="1" s="92" thickBot="1">
      <c r="A117" s="94">
        <f>RIGHT(D117:D232,4)</f>
        <v/>
      </c>
      <c r="B117" s="47" t="inlineStr">
        <is>
          <t>РЕБРЫШКИ ОБЫКНОВЕННЫЕ 1кг 12шт.зам.</t>
        </is>
      </c>
      <c r="C117" s="36" t="inlineStr">
        <is>
          <t>ШТ</t>
        </is>
      </c>
      <c r="D117" s="69" t="inlineStr">
        <is>
          <t>1002162166019</t>
        </is>
      </c>
      <c r="E117" s="24" t="n"/>
      <c r="F117" s="23" t="n">
        <v>1</v>
      </c>
      <c r="G117" s="23">
        <f>E117*1</f>
        <v/>
      </c>
      <c r="H117" s="14" t="n">
        <v>12</v>
      </c>
      <c r="I117" s="72" t="n">
        <v>120</v>
      </c>
      <c r="J117" s="39" t="n"/>
    </row>
    <row r="118" ht="16.5" customHeight="1" s="92" thickBot="1" thickTop="1">
      <c r="A118" s="77" t="n"/>
      <c r="B118" s="77" t="inlineStr">
        <is>
          <t>ВСЕГО:</t>
        </is>
      </c>
      <c r="C118" s="16" t="n"/>
      <c r="D118" s="48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s="92" thickTop="1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2024-08-20T12:45:25Z</dcterms:modified>
  <cp:lastModifiedBy>Uaer4</cp:lastModifiedBy>
  <cp:lastPrinted>2023-11-08T08:22:20Z</cp:lastPrinted>
</cp:coreProperties>
</file>