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785" windowHeight="12195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6" i="1" s="1"/>
  <c r="A11" i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<sst xmlns="http://schemas.openxmlformats.org/spreadsheetml/2006/main" count="329" uniqueCount="162">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</sst>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3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45332</v>
      </c>
      <c r="E3" s="7" t="s">
        <v>3</v>
      </c>
      <c r="F3" s="102"/>
      <c r="G3" s="106">
        <v>45335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1" ht="16.5" customHeight="1" x14ac:dyDescent="0.25">
      <c r="A15" s="7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80</v>
      </c>
      <c r="F17" s="23"/>
      <c r="G17" s="23">
        <f>E17*0.45</f>
        <v>36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80</v>
      </c>
      <c r="F18" s="23"/>
      <c r="G18" s="23">
        <f>E18*0.35</f>
        <v>28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80</v>
      </c>
      <c r="F20" s="23"/>
      <c r="G20" s="23">
        <f>E20*0.45</f>
        <v>36</v>
      </c>
      <c r="H20" s="14"/>
      <c r="I20" s="14"/>
      <c r="J20" s="40"/>
    </row>
    <row r="21" spans="1:10" ht="16.5" customHeight="1" x14ac:dyDescent="0.25">
      <c r="A21" s="7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430</v>
      </c>
      <c r="F24" s="23">
        <v>2</v>
      </c>
      <c r="G24" s="23">
        <f>E24*1</f>
        <v>430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30</v>
      </c>
      <c r="F26" s="23">
        <v>2</v>
      </c>
      <c r="G26" s="23">
        <f>E26*1</f>
        <v>30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RIGHT(D27:D139,4)</f>
        <v>6734</v>
      </c>
      <c r="B27" s="27" t="s">
        <v>40</v>
      </c>
      <c r="C27" s="34" t="s">
        <v>25</v>
      </c>
      <c r="D27" s="28">
        <v>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7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>
        <v>30</v>
      </c>
      <c r="F28" s="23">
        <v>1.48</v>
      </c>
      <c r="G28" s="23">
        <f>E28*1</f>
        <v>30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120</v>
      </c>
      <c r="F31" s="23">
        <v>0.4</v>
      </c>
      <c r="G31" s="23">
        <f>E31*0.4</f>
        <v>48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240</v>
      </c>
      <c r="F35" s="23">
        <v>0.5</v>
      </c>
      <c r="G35" s="23">
        <f>E35*0.5</f>
        <v>120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0</v>
      </c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60</v>
      </c>
      <c r="F38" s="23"/>
      <c r="G38" s="23">
        <f>E38*1</f>
        <v>60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RIGHT(D39:D151,4)</f>
        <v>6602</v>
      </c>
      <c r="B39" s="27" t="s">
        <v>52</v>
      </c>
      <c r="C39" s="34" t="s">
        <v>25</v>
      </c>
      <c r="D39" s="28">
        <v>6602</v>
      </c>
      <c r="E39" s="24">
        <v>600</v>
      </c>
      <c r="F39" s="23"/>
      <c r="G39" s="23">
        <f>E39*0.35</f>
        <v>210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RIGHT(D40:D150,4)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120</v>
      </c>
      <c r="F41" s="23"/>
      <c r="G41" s="23">
        <f>E41*0.3</f>
        <v>36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RIGHT(D42:D153,4)</f>
        <v>6750</v>
      </c>
      <c r="B42" s="27" t="s">
        <v>55</v>
      </c>
      <c r="C42" s="34" t="s">
        <v>25</v>
      </c>
      <c r="D42" s="28">
        <v>6750</v>
      </c>
      <c r="E42" s="24">
        <v>50</v>
      </c>
      <c r="F42" s="23"/>
      <c r="G42" s="23">
        <f>E42*0.41</f>
        <v>20.5</v>
      </c>
      <c r="H42" s="14"/>
      <c r="I42" s="14"/>
      <c r="J42" s="40"/>
      <c r="K42" s="84"/>
    </row>
    <row r="43" spans="1:11" ht="16.5" customHeight="1" x14ac:dyDescent="0.25">
      <c r="A43" s="7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0</v>
      </c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7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200</v>
      </c>
      <c r="F44" s="23">
        <v>0.4</v>
      </c>
      <c r="G44" s="23">
        <f>E44*0.4</f>
        <v>80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RIGHT(D45:D162,4)</f>
        <v>6041</v>
      </c>
      <c r="B45" s="86" t="s">
        <v>58</v>
      </c>
      <c r="C45" s="97" t="s">
        <v>23</v>
      </c>
      <c r="D45" s="88">
        <v>6041</v>
      </c>
      <c r="E45" s="24">
        <v>80</v>
      </c>
      <c r="F45" s="90">
        <v>2.125</v>
      </c>
      <c r="G45" s="90">
        <f>E45*1</f>
        <v>80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RIGHT(D46:D163,4)</f>
        <v>5982</v>
      </c>
      <c r="B46" s="27" t="s">
        <v>59</v>
      </c>
      <c r="C46" s="34" t="s">
        <v>25</v>
      </c>
      <c r="D46" s="28">
        <v>5982</v>
      </c>
      <c r="E46" s="24">
        <v>40</v>
      </c>
      <c r="F46" s="23"/>
      <c r="G46" s="23">
        <f>E46*0.6</f>
        <v>24</v>
      </c>
      <c r="H46" s="14"/>
      <c r="I46" s="14"/>
      <c r="J46" s="40"/>
    </row>
    <row r="47" spans="1:11" ht="16.5" customHeight="1" x14ac:dyDescent="0.25">
      <c r="A47" s="79" t="str">
        <f>RIGHT(D47:D164,4)</f>
        <v>5981</v>
      </c>
      <c r="B47" s="27" t="s">
        <v>60</v>
      </c>
      <c r="C47" s="31" t="s">
        <v>23</v>
      </c>
      <c r="D47" s="28">
        <v>1001020965981</v>
      </c>
      <c r="E47" s="24">
        <v>50</v>
      </c>
      <c r="F47" s="23"/>
      <c r="G47" s="23">
        <f>E47*1</f>
        <v>50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0</v>
      </c>
      <c r="F48" s="23">
        <v>1.0666666666666671</v>
      </c>
      <c r="G48" s="23">
        <f>E48*1</f>
        <v>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200</v>
      </c>
      <c r="F49" s="23">
        <v>0.45</v>
      </c>
      <c r="G49" s="23">
        <f>E49*0.41</f>
        <v>82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RIGHT(D50:D167,4)</f>
        <v>5820</v>
      </c>
      <c r="B50" s="46" t="s">
        <v>63</v>
      </c>
      <c r="C50" s="31" t="s">
        <v>23</v>
      </c>
      <c r="D50" s="28">
        <v>1001022465820</v>
      </c>
      <c r="E50" s="24">
        <v>90</v>
      </c>
      <c r="F50" s="23"/>
      <c r="G50" s="23">
        <f>E50*1</f>
        <v>90</v>
      </c>
      <c r="H50" s="14"/>
      <c r="I50" s="14">
        <v>45</v>
      </c>
      <c r="J50" s="40"/>
    </row>
    <row r="51" spans="1:11" ht="16.5" customHeight="1" x14ac:dyDescent="0.25">
      <c r="A51" s="79" t="str">
        <f>RIGHT(D51:D168,4)</f>
        <v>6751</v>
      </c>
      <c r="B51" s="46" t="s">
        <v>64</v>
      </c>
      <c r="C51" s="34" t="s">
        <v>25</v>
      </c>
      <c r="D51" s="28">
        <v>6751</v>
      </c>
      <c r="E51" s="24">
        <v>150</v>
      </c>
      <c r="F51" s="23"/>
      <c r="G51" s="23">
        <f>E51*0.41</f>
        <v>61.499999999999993</v>
      </c>
      <c r="H51" s="14"/>
      <c r="I51" s="14"/>
      <c r="J51" s="40"/>
    </row>
    <row r="52" spans="1:11" ht="16.5" customHeight="1" x14ac:dyDescent="0.25">
      <c r="A52" s="98" t="str">
        <f>RIGHT(D52:D169,4)</f>
        <v>6563</v>
      </c>
      <c r="B52" s="46" t="s">
        <v>65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RIGHT(D53:D170,4)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120</v>
      </c>
      <c r="F54" s="23">
        <v>0.36</v>
      </c>
      <c r="G54" s="23">
        <f>E54*0.36</f>
        <v>43.199999999999996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0</v>
      </c>
      <c r="F55" s="23">
        <v>0.41</v>
      </c>
      <c r="G55" s="23">
        <f>E55*0.41</f>
        <v>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0</v>
      </c>
      <c r="F56" s="23">
        <v>2.125</v>
      </c>
      <c r="G56" s="23">
        <f>E56*1</f>
        <v>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0</v>
      </c>
      <c r="F57" s="23">
        <v>1.033333333333333</v>
      </c>
      <c r="G57" s="23">
        <f>E57*1</f>
        <v>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RIGHT(D58:D171,4)</f>
        <v>6661</v>
      </c>
      <c r="B58" s="27" t="s">
        <v>71</v>
      </c>
      <c r="C58" s="31" t="s">
        <v>23</v>
      </c>
      <c r="D58" s="28">
        <v>1001022246661</v>
      </c>
      <c r="E58" s="24">
        <v>20</v>
      </c>
      <c r="F58" s="23"/>
      <c r="G58" s="23">
        <f>E58*1</f>
        <v>20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280</v>
      </c>
      <c r="F59" s="23"/>
      <c r="G59" s="23">
        <f>E59*0.41</f>
        <v>114.8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RIGHT(D60:D173,4)</f>
        <v>6475</v>
      </c>
      <c r="B60" s="27" t="s">
        <v>73</v>
      </c>
      <c r="C60" s="36" t="s">
        <v>25</v>
      </c>
      <c r="D60" s="28">
        <v>1001025176475</v>
      </c>
      <c r="E60" s="24">
        <v>60</v>
      </c>
      <c r="F60" s="23"/>
      <c r="G60" s="23">
        <f>E60*0.4</f>
        <v>24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RIGHT(D62:D171,4)</f>
        <v>6297</v>
      </c>
      <c r="B62" s="47" t="s">
        <v>75</v>
      </c>
      <c r="C62" s="36" t="s">
        <v>25</v>
      </c>
      <c r="D62" s="28">
        <v>1001022556297</v>
      </c>
      <c r="E62" s="24">
        <v>0</v>
      </c>
      <c r="F62" s="23"/>
      <c r="G62" s="23">
        <f>E62*0.27</f>
        <v>0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RIGHT(D64:D173,4)</f>
        <v>3297</v>
      </c>
      <c r="B64" s="47" t="s">
        <v>77</v>
      </c>
      <c r="C64" s="31" t="s">
        <v>23</v>
      </c>
      <c r="D64" s="28">
        <v>3297</v>
      </c>
      <c r="E64" s="24">
        <v>0</v>
      </c>
      <c r="F64" s="23">
        <v>1.013333333333333</v>
      </c>
      <c r="G64" s="23">
        <f>E64*1</f>
        <v>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RIGHT(D65:D176,4)</f>
        <v>6217</v>
      </c>
      <c r="B65" s="47" t="s">
        <v>78</v>
      </c>
      <c r="C65" s="34" t="s">
        <v>25</v>
      </c>
      <c r="D65" s="28">
        <v>1001035326217</v>
      </c>
      <c r="E65" s="24">
        <v>40</v>
      </c>
      <c r="F65" s="23"/>
      <c r="G65" s="23">
        <f>E65*0.4</f>
        <v>16</v>
      </c>
      <c r="H65" s="14"/>
      <c r="I65" s="14"/>
      <c r="J65" s="40"/>
    </row>
    <row r="66" spans="1:10" ht="16.5" customHeight="1" thickBot="1" x14ac:dyDescent="0.3">
      <c r="A66" s="98" t="str">
        <f>RIGHT(D66:D178,4)</f>
        <v>6527</v>
      </c>
      <c r="B66" s="47" t="s">
        <v>79</v>
      </c>
      <c r="C66" s="31" t="s">
        <v>23</v>
      </c>
      <c r="D66" s="28">
        <v>1001031076527</v>
      </c>
      <c r="E66" s="24">
        <v>0</v>
      </c>
      <c r="F66" s="23">
        <v>1.0166666666666671</v>
      </c>
      <c r="G66" s="23">
        <f>E66*1</f>
        <v>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RIGHT(D68:D180,4)</f>
        <v>6666</v>
      </c>
      <c r="B68" s="27" t="s">
        <v>81</v>
      </c>
      <c r="C68" s="34" t="s">
        <v>25</v>
      </c>
      <c r="D68" s="28">
        <v>1001302276666</v>
      </c>
      <c r="E68" s="24">
        <v>240</v>
      </c>
      <c r="F68" s="23">
        <v>0.28000000000000003</v>
      </c>
      <c r="G68" s="23">
        <f>E68*0.28</f>
        <v>67.2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RIGHT(D69:D181,4)</f>
        <v>6658</v>
      </c>
      <c r="B69" s="27" t="s">
        <v>82</v>
      </c>
      <c r="C69" s="34" t="s">
        <v>25</v>
      </c>
      <c r="D69" s="28">
        <v>1001305256658</v>
      </c>
      <c r="E69" s="24">
        <v>40</v>
      </c>
      <c r="F69" s="23"/>
      <c r="G69" s="23">
        <f>E69*0.33</f>
        <v>13.200000000000001</v>
      </c>
      <c r="H69" s="14"/>
      <c r="I69" s="14"/>
      <c r="J69" s="40"/>
    </row>
    <row r="70" spans="1:10" ht="16.5" customHeight="1" x14ac:dyDescent="0.25">
      <c r="A70" s="98" t="str">
        <f>RIGHT(D70:D181,4)</f>
        <v>6669</v>
      </c>
      <c r="B70" s="27" t="s">
        <v>83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RIGHT(D71:D182,4)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RIGHT(D72:D184,4)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RIGHT(D73:D185,4)</f>
        <v>6683</v>
      </c>
      <c r="B73" s="27" t="s">
        <v>86</v>
      </c>
      <c r="C73" s="34" t="s">
        <v>25</v>
      </c>
      <c r="D73" s="28">
        <v>1001300386683</v>
      </c>
      <c r="E73" s="24">
        <v>0</v>
      </c>
      <c r="F73" s="23">
        <v>0.35</v>
      </c>
      <c r="G73" s="23">
        <f>E73*0.35</f>
        <v>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80</v>
      </c>
      <c r="F75" s="23"/>
      <c r="G75" s="23">
        <f>E75*0.35</f>
        <v>28</v>
      </c>
      <c r="H75" s="14"/>
      <c r="I75" s="14"/>
      <c r="J75" s="40"/>
    </row>
    <row r="76" spans="1:10" ht="16.5" customHeight="1" x14ac:dyDescent="0.25">
      <c r="A76" s="98" t="str">
        <f>RIGHT(D76:D189,4)</f>
        <v>6684</v>
      </c>
      <c r="B76" s="27" t="s">
        <v>89</v>
      </c>
      <c r="C76" s="34" t="s">
        <v>25</v>
      </c>
      <c r="D76" s="28">
        <v>1001304506684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RIGHT(D77:D190,4)</f>
        <v>6562</v>
      </c>
      <c r="B77" s="27" t="s">
        <v>90</v>
      </c>
      <c r="C77" s="34" t="s">
        <v>25</v>
      </c>
      <c r="D77" s="28">
        <v>1001304506562</v>
      </c>
      <c r="E77" s="24">
        <v>240</v>
      </c>
      <c r="F77" s="23"/>
      <c r="G77" s="23">
        <f>E77*0.28</f>
        <v>67.2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120</v>
      </c>
      <c r="F78" s="23"/>
      <c r="G78" s="23">
        <f>E78*0.35</f>
        <v>42</v>
      </c>
      <c r="H78" s="14"/>
      <c r="I78" s="14"/>
      <c r="J78" s="40"/>
    </row>
    <row r="79" spans="1:10" ht="16.5" customHeight="1" x14ac:dyDescent="0.25">
      <c r="A79" s="98" t="str">
        <f>RIGHT(D79:D190,4)</f>
        <v>6689</v>
      </c>
      <c r="B79" s="65" t="s">
        <v>92</v>
      </c>
      <c r="C79" s="34" t="s">
        <v>25</v>
      </c>
      <c r="D79" s="28">
        <v>1001303986689</v>
      </c>
      <c r="E79" s="24">
        <v>0</v>
      </c>
      <c r="F79" s="23">
        <v>0.35</v>
      </c>
      <c r="G79" s="23">
        <f>E79*0.35</f>
        <v>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RIGHT(D81:D191,4)</f>
        <v>5341</v>
      </c>
      <c r="B81" s="65" t="s">
        <v>94</v>
      </c>
      <c r="C81" s="31" t="s">
        <v>23</v>
      </c>
      <c r="D81" s="28">
        <v>1001053985341</v>
      </c>
      <c r="E81" s="24">
        <v>0</v>
      </c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RIGHT(D82:D192,4)</f>
        <v>6692</v>
      </c>
      <c r="B82" s="65" t="s">
        <v>95</v>
      </c>
      <c r="C82" s="34" t="s">
        <v>25</v>
      </c>
      <c r="D82" s="28">
        <v>1001303056692</v>
      </c>
      <c r="E82" s="24">
        <v>0</v>
      </c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RIGHT(D83:D192,4)</f>
        <v>6225</v>
      </c>
      <c r="B83" s="65" t="s">
        <v>96</v>
      </c>
      <c r="C83" s="34" t="s">
        <v>25</v>
      </c>
      <c r="D83" s="28">
        <v>6225</v>
      </c>
      <c r="E83" s="24">
        <v>120</v>
      </c>
      <c r="F83" s="23"/>
      <c r="G83" s="23">
        <f>E83*0.09</f>
        <v>10.799999999999999</v>
      </c>
      <c r="H83" s="14"/>
      <c r="I83" s="14"/>
      <c r="J83" s="40"/>
    </row>
    <row r="84" spans="1:10" ht="16.5" customHeight="1" x14ac:dyDescent="0.25">
      <c r="A84" s="98" t="str">
        <f>RIGHT(D84:D193,4)</f>
        <v>6228</v>
      </c>
      <c r="B84" s="65" t="s">
        <v>97</v>
      </c>
      <c r="C84" s="34" t="s">
        <v>25</v>
      </c>
      <c r="D84" s="28">
        <v>6228</v>
      </c>
      <c r="E84" s="24">
        <v>200</v>
      </c>
      <c r="F84" s="23"/>
      <c r="G84" s="23">
        <f>E84*0.09</f>
        <v>18</v>
      </c>
      <c r="H84" s="14"/>
      <c r="I84" s="14"/>
      <c r="J84" s="40"/>
    </row>
    <row r="85" spans="1:10" ht="16.5" customHeight="1" x14ac:dyDescent="0.25">
      <c r="A85" s="98" t="str">
        <f>RIGHT(D85:D193,4)</f>
        <v>5544</v>
      </c>
      <c r="B85" s="27" t="s">
        <v>98</v>
      </c>
      <c r="C85" s="31" t="s">
        <v>23</v>
      </c>
      <c r="D85" s="28">
        <v>1001051875544</v>
      </c>
      <c r="E85" s="24">
        <v>0</v>
      </c>
      <c r="F85" s="23">
        <v>0.85</v>
      </c>
      <c r="G85" s="23">
        <f>E85*1</f>
        <v>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40</v>
      </c>
      <c r="F86" s="23"/>
      <c r="G86" s="23">
        <f>E86*0.35</f>
        <v>14</v>
      </c>
      <c r="H86" s="14"/>
      <c r="I86" s="14"/>
      <c r="J86" s="40"/>
    </row>
    <row r="87" spans="1:10" ht="15.75" customHeight="1" thickBot="1" x14ac:dyDescent="0.3">
      <c r="A87" s="98" t="str">
        <f>RIGHT(D87:D195,4)</f>
        <v>6697</v>
      </c>
      <c r="B87" s="27" t="s">
        <v>100</v>
      </c>
      <c r="C87" s="37" t="s">
        <v>25</v>
      </c>
      <c r="D87" s="28">
        <v>1001301876697</v>
      </c>
      <c r="E87" s="24">
        <v>0</v>
      </c>
      <c r="F87" s="23">
        <v>0.35</v>
      </c>
      <c r="G87" s="23">
        <f>E87*0.35</f>
        <v>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RIGHT(D88:D196,4)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RIGHT(D89:D197,4)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RIGHT(D90:D198,4)</f>
        <v>6454</v>
      </c>
      <c r="B90" s="27" t="s">
        <v>103</v>
      </c>
      <c r="C90" s="34" t="s">
        <v>25</v>
      </c>
      <c r="D90" s="28">
        <v>1001201976454</v>
      </c>
      <c r="E90" s="24">
        <v>140</v>
      </c>
      <c r="F90" s="23">
        <v>0.1</v>
      </c>
      <c r="G90" s="23">
        <f>E90*0.1</f>
        <v>14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RIGHT(D91:D200,4)</f>
        <v>5931</v>
      </c>
      <c r="B91" s="27" t="s">
        <v>104</v>
      </c>
      <c r="C91" s="34" t="s">
        <v>25</v>
      </c>
      <c r="D91" s="28">
        <v>1001060755931</v>
      </c>
      <c r="E91" s="24">
        <v>120</v>
      </c>
      <c r="F91" s="23">
        <v>0.22</v>
      </c>
      <c r="G91" s="23">
        <f>E91*0.22</f>
        <v>26.4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RIGHT(D92:D202,4)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RIGHT(D93:D207,4)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RIGHT(D94:D208,4)</f>
        <v>5682</v>
      </c>
      <c r="B94" s="27" t="s">
        <v>107</v>
      </c>
      <c r="C94" s="34" t="s">
        <v>25</v>
      </c>
      <c r="D94" s="28">
        <v>1001193115682</v>
      </c>
      <c r="E94" s="24">
        <v>0</v>
      </c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>RIGHT(D95:D209,4)</f>
        <v>6221</v>
      </c>
      <c r="B95" s="27" t="s">
        <v>108</v>
      </c>
      <c r="C95" s="34" t="s">
        <v>25</v>
      </c>
      <c r="D95" s="28">
        <v>6221</v>
      </c>
      <c r="E95" s="24">
        <v>240</v>
      </c>
      <c r="F95" s="23"/>
      <c r="G95" s="23">
        <f>E95*0.09</f>
        <v>21.599999999999998</v>
      </c>
      <c r="H95" s="14"/>
      <c r="I95" s="14"/>
      <c r="J95" s="40"/>
    </row>
    <row r="96" spans="1:10" ht="16.5" customHeight="1" x14ac:dyDescent="0.25">
      <c r="A96" s="98" t="str">
        <f t="shared" ref="A96:A103" si="1">RIGHT(D96:D211,4)</f>
        <v>4117</v>
      </c>
      <c r="B96" s="27" t="s">
        <v>109</v>
      </c>
      <c r="C96" s="31" t="s">
        <v>23</v>
      </c>
      <c r="D96" s="28">
        <v>1001062504117</v>
      </c>
      <c r="E96" s="24">
        <v>30</v>
      </c>
      <c r="F96" s="23">
        <v>0.48749999999999999</v>
      </c>
      <c r="G96" s="23">
        <f>E96*1</f>
        <v>30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0</v>
      </c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140</v>
      </c>
      <c r="F98" s="23">
        <v>0.1</v>
      </c>
      <c r="G98" s="23">
        <f>E98*0.1</f>
        <v>14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113</v>
      </c>
      <c r="C100" s="33" t="s">
        <v>23</v>
      </c>
      <c r="D100" s="30">
        <v>6756</v>
      </c>
      <c r="E100" s="24">
        <v>0</v>
      </c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40</v>
      </c>
      <c r="F102" s="23"/>
      <c r="G102" s="23">
        <f>E102*0.8</f>
        <v>32</v>
      </c>
      <c r="H102" s="14"/>
      <c r="I102" s="14"/>
      <c r="J102" s="40"/>
    </row>
    <row r="103" spans="1:10" ht="16.5" customHeight="1" x14ac:dyDescent="0.25">
      <c r="A103" s="98" t="str">
        <f t="shared" si="1"/>
        <v>6025</v>
      </c>
      <c r="B103" s="29" t="s">
        <v>116</v>
      </c>
      <c r="C103" s="33" t="s">
        <v>23</v>
      </c>
      <c r="D103" s="82">
        <v>6025</v>
      </c>
      <c r="E103" s="24">
        <v>0</v>
      </c>
      <c r="F103" s="23"/>
      <c r="G103" s="23">
        <f>E103*1</f>
        <v>0</v>
      </c>
      <c r="H103" s="14"/>
      <c r="I103" s="14"/>
      <c r="J103" s="40"/>
    </row>
    <row r="104" spans="1:10" ht="16.5" customHeight="1" thickBot="1" x14ac:dyDescent="0.3">
      <c r="A104" s="98" t="str">
        <f>RIGHT(D104:D216,4)</f>
        <v>3215</v>
      </c>
      <c r="B104" s="27" t="s">
        <v>117</v>
      </c>
      <c r="C104" s="38" t="s">
        <v>25</v>
      </c>
      <c r="D104" s="52">
        <v>1001094053215</v>
      </c>
      <c r="E104" s="24">
        <v>80</v>
      </c>
      <c r="F104" s="23">
        <v>0.4</v>
      </c>
      <c r="G104" s="23">
        <f>E104*0.4</f>
        <v>32</v>
      </c>
      <c r="H104" s="14">
        <v>3.2</v>
      </c>
      <c r="I104" s="14">
        <v>60</v>
      </c>
      <c r="J104" s="40"/>
    </row>
    <row r="105" spans="1:10" ht="16.5" customHeight="1" thickTop="1" thickBot="1" x14ac:dyDescent="0.3">
      <c r="A105" s="98" t="str">
        <f>RIGHT(D105:D219,4)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RIGHT(D106:D222,4)</f>
        <v>6281</v>
      </c>
      <c r="B106" s="48" t="s">
        <v>119</v>
      </c>
      <c r="C106" s="36" t="s">
        <v>25</v>
      </c>
      <c r="D106" s="28">
        <v>1001082576281</v>
      </c>
      <c r="E106" s="24">
        <v>120</v>
      </c>
      <c r="F106" s="23">
        <v>0.3</v>
      </c>
      <c r="G106" s="23">
        <f>E106*0.3</f>
        <v>36</v>
      </c>
      <c r="H106" s="14">
        <v>1.8</v>
      </c>
      <c r="I106" s="14">
        <v>30</v>
      </c>
      <c r="J106" s="40"/>
    </row>
    <row r="107" spans="1:10" ht="16.5" customHeight="1" x14ac:dyDescent="0.25">
      <c r="A107" s="98" t="str">
        <f>RIGHT(D107:D223,4)</f>
        <v>6450</v>
      </c>
      <c r="B107" s="48" t="s">
        <v>120</v>
      </c>
      <c r="C107" s="36" t="s">
        <v>25</v>
      </c>
      <c r="D107" s="28">
        <v>6450</v>
      </c>
      <c r="E107" s="24">
        <v>80</v>
      </c>
      <c r="F107" s="23"/>
      <c r="G107" s="23">
        <f>E107*0.1</f>
        <v>8</v>
      </c>
      <c r="H107" s="101"/>
      <c r="I107" s="101"/>
      <c r="J107" s="100"/>
    </row>
    <row r="108" spans="1:10" ht="16.5" customHeight="1" thickBot="1" x14ac:dyDescent="0.3">
      <c r="A108" s="98" t="str">
        <f>RIGHT(D108:D223,4)</f>
        <v>6233</v>
      </c>
      <c r="B108" s="48" t="s">
        <v>121</v>
      </c>
      <c r="C108" s="36" t="s">
        <v>25</v>
      </c>
      <c r="D108" s="28">
        <v>6233</v>
      </c>
      <c r="E108" s="24">
        <v>0</v>
      </c>
      <c r="F108" s="23">
        <v>0.1</v>
      </c>
      <c r="G108" s="23">
        <f>E108*0.1</f>
        <v>0</v>
      </c>
      <c r="H108" s="101"/>
      <c r="I108" s="101"/>
      <c r="J108" s="100"/>
    </row>
    <row r="109" spans="1:10" ht="16.5" customHeight="1" thickTop="1" thickBot="1" x14ac:dyDescent="0.3">
      <c r="A109" s="98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8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8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>
        <v>0</v>
      </c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8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>
        <v>0</v>
      </c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8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>
        <v>0</v>
      </c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8" t="str">
        <f t="shared" ref="A114:A125" si="2">RIGHT(D114:D229,4)</f>
        <v>6313</v>
      </c>
      <c r="B114" s="48" t="s">
        <v>127</v>
      </c>
      <c r="C114" s="37" t="s">
        <v>25</v>
      </c>
      <c r="D114" s="28">
        <v>1002112606313</v>
      </c>
      <c r="E114" s="24">
        <v>0</v>
      </c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8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 t="shared" si="2"/>
        <v>4945</v>
      </c>
      <c r="B116" s="48" t="s">
        <v>129</v>
      </c>
      <c r="C116" s="37" t="s">
        <v>25</v>
      </c>
      <c r="D116" s="28">
        <v>1002151784945</v>
      </c>
      <c r="E116" s="24">
        <v>0</v>
      </c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3" customFormat="1" ht="16.5" customHeight="1" thickTop="1" thickBot="1" x14ac:dyDescent="0.3">
      <c r="A118" s="85" t="str">
        <f t="shared" si="2"/>
        <v>4956</v>
      </c>
      <c r="B118" s="94" t="s">
        <v>131</v>
      </c>
      <c r="C118" s="95" t="s">
        <v>25</v>
      </c>
      <c r="D118" s="88">
        <v>1002133974956</v>
      </c>
      <c r="E118" s="89">
        <v>0</v>
      </c>
      <c r="F118" s="90">
        <v>0.42</v>
      </c>
      <c r="G118" s="90">
        <f>E118*0.42</f>
        <v>0</v>
      </c>
      <c r="H118" s="91">
        <v>4.2</v>
      </c>
      <c r="I118" s="96">
        <v>120</v>
      </c>
      <c r="J118" s="91"/>
      <c r="K118" s="92"/>
    </row>
    <row r="119" spans="1:11" ht="16.5" customHeight="1" thickTop="1" x14ac:dyDescent="0.25">
      <c r="A119" s="79" t="str">
        <f t="shared" si="2"/>
        <v>1762</v>
      </c>
      <c r="B119" s="48" t="s">
        <v>132</v>
      </c>
      <c r="C119" s="34" t="s">
        <v>25</v>
      </c>
      <c r="D119" s="28">
        <v>1002131151762</v>
      </c>
      <c r="E119" s="24">
        <v>0</v>
      </c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79" t="str">
        <f t="shared" si="2"/>
        <v>1764</v>
      </c>
      <c r="B120" s="48" t="s">
        <v>133</v>
      </c>
      <c r="C120" s="37" t="s">
        <v>25</v>
      </c>
      <c r="D120" s="28">
        <v>1002131181764</v>
      </c>
      <c r="E120" s="24">
        <v>0</v>
      </c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79" t="str">
        <f t="shared" si="2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2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>6004</v>
      </c>
      <c r="B123" s="48" t="s">
        <v>136</v>
      </c>
      <c r="C123" s="37" t="s">
        <v>25</v>
      </c>
      <c r="D123" s="69" t="s">
        <v>137</v>
      </c>
      <c r="E123" s="24">
        <v>0</v>
      </c>
      <c r="F123" s="23">
        <v>1</v>
      </c>
      <c r="G123" s="23">
        <f>E123*1</f>
        <v>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79" t="str">
        <f t="shared" si="2"/>
        <v>5417</v>
      </c>
      <c r="B124" s="48" t="s">
        <v>138</v>
      </c>
      <c r="C124" s="31" t="s">
        <v>23</v>
      </c>
      <c r="D124" s="69" t="s">
        <v>139</v>
      </c>
      <c r="E124" s="24">
        <v>0</v>
      </c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79" t="str">
        <f t="shared" si="2"/>
        <v>6019</v>
      </c>
      <c r="B125" s="48" t="s">
        <v>140</v>
      </c>
      <c r="C125" s="37" t="s">
        <v>25</v>
      </c>
      <c r="D125" s="70" t="s">
        <v>141</v>
      </c>
      <c r="E125" s="24">
        <v>0</v>
      </c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5420</v>
      </c>
      <c r="F126" s="17">
        <f>SUM(F10:F125)</f>
        <v>42.932916666666664</v>
      </c>
      <c r="G126" s="17">
        <f>SUM(G11:G125)</f>
        <v>2300.4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117</v>
      </c>
    </row>
    <row r="2" spans="2:3" x14ac:dyDescent="0.25">
      <c r="B2" s="59" t="s">
        <v>143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110</v>
      </c>
    </row>
    <row r="21" spans="2:3" x14ac:dyDescent="0.25">
      <c r="B21" s="59" t="s">
        <v>146</v>
      </c>
      <c r="C21" s="83"/>
    </row>
    <row r="22" spans="2:3" x14ac:dyDescent="0.25">
      <c r="B22" s="68" t="s">
        <v>147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148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149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1" t="s">
        <v>151</v>
      </c>
      <c r="C37" s="83"/>
    </row>
    <row r="38" spans="2:3" x14ac:dyDescent="0.25">
      <c r="B38" s="67" t="s">
        <v>119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152</v>
      </c>
      <c r="C54" s="62"/>
    </row>
    <row r="55" spans="2:3" x14ac:dyDescent="0.25">
      <c r="B55" s="81" t="s">
        <v>120</v>
      </c>
      <c r="C55" s="83"/>
    </row>
    <row r="56" spans="2:3" x14ac:dyDescent="0.25">
      <c r="B56" s="71" t="s">
        <v>111</v>
      </c>
    </row>
    <row r="57" spans="2:3" x14ac:dyDescent="0.25">
      <c r="B57" s="27" t="s">
        <v>103</v>
      </c>
    </row>
    <row r="58" spans="2:3" x14ac:dyDescent="0.25">
      <c r="B58" s="81" t="s">
        <v>153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154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155</v>
      </c>
      <c r="C75" s="83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2024-02-08T11:34:05Z</dcterms:modified>
</cp:coreProperties>
</file>