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770D94D3-8383-4C81-B58E-3B8AC8CA064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Луганск!$A$3:$I$3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<sst xmlns="http://schemas.openxmlformats.org/spreadsheetml/2006/main" count="272" uniqueCount="62">
  <si>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</si>
  <si>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</si>
  <si>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</si>
  <si>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</si>
  <si>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</si>
  <si>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</si>
  <si>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</si>
  <si>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</si>
  <si>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</si>
  <si>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</si>
  <si>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</si>
  <si>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</si>
  <si>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</si>
  <si>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</si>
  <si>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</si>
  <si>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</si>
  <si>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</si>
  <si>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</si>
  <si>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</si>
  <si>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</si>
  <si>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</si>
  <si>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</si>
  <si>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</si>
  <si>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</si>
  <si>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</si>
  <si>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</si>
  <si>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</si>
  <si>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</si>
  <si>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</si>
  <si>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</si>
  <si>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</si>
  <si>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</si>
  <si>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</si>
  <si>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</si>
  <si>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</si>
  <si>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</si>
  <si>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</si>
  <si>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</si>
  <si>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</si>
  <si>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</si>
  <si>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</si>
  <si>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</si>
  <si>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</si>
  <si>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</si>
  <si>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</si>
  <si>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</si>
  <si>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</si>
  <si>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</si>
  <si>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</si>
  <si>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</si>
  <si>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</si>
  <si>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</si>
  <si>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</si>
  <si>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</si>
  <si>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</si>
  <si>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</si>
  <si>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</si>
  <si>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</si>
  <si>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</si>
  <si>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</si>
  <si>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Не доступно к заказу в декабре</t>
  </si>
  <si>
    <t>Сыр Папа Может «Российский традиционный» массовая доля жира в сухом веществе 50 %, вакуум, полимерная пленка, брусок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</si>
</sst>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workbookViewId="0">
      <selection activeCell="D47" sqref="D4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620</v>
      </c>
      <c r="E4" s="14"/>
      <c r="F4" s="11">
        <f>D4/C4</f>
        <v>62</v>
      </c>
      <c r="G4" s="2">
        <v>0.18</v>
      </c>
      <c r="H4" s="11">
        <f>G4*D4</f>
        <v>111.6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>
        <v>560</v>
      </c>
      <c r="E7" s="14"/>
      <c r="F7" s="11">
        <f>D7/C7</f>
        <v>56</v>
      </c>
      <c r="G7" s="2">
        <v>0.18</v>
      </c>
      <c r="H7" s="11">
        <f>G7*D7</f>
        <v>100.8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240</v>
      </c>
      <c r="E10" s="14"/>
      <c r="F10" s="11">
        <f>D10/C10</f>
        <v>24</v>
      </c>
      <c r="G10" s="2">
        <v>0.18</v>
      </c>
      <c r="H10" s="11">
        <f>G10*D10</f>
        <v>43.199999999999996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60</v>
      </c>
      <c r="E13" s="14"/>
      <c r="F13" s="11">
        <f>D13/C13</f>
        <v>6</v>
      </c>
      <c r="G13" s="2">
        <v>0.18</v>
      </c>
      <c r="H13" s="11">
        <f>G13*D13</f>
        <v>10.799999999999999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195</v>
      </c>
      <c r="F15" s="11">
        <f>E15/15</f>
        <v>13</v>
      </c>
      <c r="G15" s="11">
        <v>2.5</v>
      </c>
      <c r="H15" s="11">
        <f t="shared" ref="H15:H16" si="2">E15</f>
        <v>195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>
        <v>150</v>
      </c>
      <c r="E17" s="14"/>
      <c r="F17" s="11">
        <f>D17/C17</f>
        <v>15</v>
      </c>
      <c r="G17" s="2">
        <v>0.2</v>
      </c>
      <c r="H17" s="11">
        <f>G17*D17</f>
        <v>30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90</v>
      </c>
      <c r="E19" s="14"/>
      <c r="F19" s="11">
        <f>D19/C19</f>
        <v>9</v>
      </c>
      <c r="G19" s="2">
        <v>0.18</v>
      </c>
      <c r="H19" s="11">
        <f>G19*D19</f>
        <v>16.2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90</v>
      </c>
      <c r="E26" s="14"/>
      <c r="F26" s="11">
        <f>D26/C26</f>
        <v>5</v>
      </c>
      <c r="G26" s="2">
        <v>0.2</v>
      </c>
      <c r="H26" s="11">
        <f>G26*D26</f>
        <v>18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402</v>
      </c>
      <c r="E28" s="16"/>
      <c r="F28" s="11">
        <f>D28/C28</f>
        <v>67</v>
      </c>
      <c r="G28" s="2">
        <v>0.1</v>
      </c>
      <c r="H28" s="11">
        <f>G28*D28</f>
        <v>40.200000000000003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78</v>
      </c>
      <c r="E29" s="16"/>
      <c r="F29" s="11">
        <f>D29/C29</f>
        <v>13</v>
      </c>
      <c r="G29" s="2">
        <v>0.1</v>
      </c>
      <c r="H29" s="11">
        <f>G29*D29</f>
        <v>7.8000000000000007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>
        <v>128</v>
      </c>
      <c r="E33" s="16"/>
      <c r="F33" s="11">
        <f>D33/C33</f>
        <v>8</v>
      </c>
      <c r="G33" s="2">
        <v>0.14000000000000001</v>
      </c>
      <c r="H33" s="11">
        <f>G33*D33</f>
        <v>17.920000000000002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313.5</v>
      </c>
      <c r="F37" s="11">
        <f>E37/16.5</f>
        <v>19</v>
      </c>
      <c r="G37" s="2">
        <v>3.2</v>
      </c>
      <c r="H37" s="11">
        <f t="shared" si="3"/>
        <v>313.5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336</v>
      </c>
      <c r="E40" s="16"/>
      <c r="F40" s="11">
        <f>D40/C40</f>
        <v>21</v>
      </c>
      <c r="G40" s="2">
        <v>0.18</v>
      </c>
      <c r="H40" s="11">
        <f>G40*D40</f>
        <v>60.48</v>
      </c>
      <c r="I40" s="11"/>
    </row>
    <row r="41" spans="1:9">
      <c r="A41" s="3">
        <v>9988438</v>
      </c>
      <c r="B41" s="4" t="s">
        <v>32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32</v>
      </c>
      <c r="E43" s="16"/>
      <c r="F43" s="11">
        <f>D43/C43</f>
        <v>2</v>
      </c>
      <c r="G43" s="2">
        <v>0.14000000000000001</v>
      </c>
      <c r="H43" s="11">
        <f>G43*D43</f>
        <v>4.4800000000000004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969.9799999999999</v>
      </c>
      <c r="I45" s="11"/>
    </row>
    <row r="48" spans="1:9">
      <c r="A48" s="8">
        <f>H45+Бердянск!H45+Донецк!H45+Луганск!H45</f>
        <v>1532.32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25" workbookViewId="0">
      <selection activeCell="E42" sqref="E4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>
        <v>200</v>
      </c>
      <c r="E4" s="14"/>
      <c r="F4" s="11">
        <f>D4/C4</f>
        <v>20</v>
      </c>
      <c r="G4" s="2">
        <v>0.18</v>
      </c>
      <c r="H4" s="11">
        <f>G4*D4</f>
        <v>36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>
        <v>210</v>
      </c>
      <c r="E10" s="14"/>
      <c r="F10" s="11">
        <f>D10/C10</f>
        <v>21</v>
      </c>
      <c r="G10" s="2">
        <v>0.18</v>
      </c>
      <c r="H10" s="11">
        <f>G10*D10</f>
        <v>37.799999999999997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>
        <v>90</v>
      </c>
      <c r="E19" s="14"/>
      <c r="F19" s="11">
        <f>D19/C19</f>
        <v>9</v>
      </c>
      <c r="G19" s="2">
        <v>0.18</v>
      </c>
      <c r="H19" s="11">
        <f>G19*D19</f>
        <v>16.2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49</v>
      </c>
      <c r="F21" s="11">
        <f>E21/7</f>
        <v>7</v>
      </c>
      <c r="G21" s="2">
        <v>3.5</v>
      </c>
      <c r="H21" s="11">
        <f>E21</f>
        <v>49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27">
        <v>15</v>
      </c>
      <c r="F25" s="11">
        <f>E25/15</f>
        <v>1</v>
      </c>
      <c r="G25" s="2">
        <v>3.5</v>
      </c>
      <c r="H25" s="11">
        <f>E25</f>
        <v>15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>
        <v>54</v>
      </c>
      <c r="E26" s="14"/>
      <c r="F26" s="11">
        <f>D26/C26</f>
        <v>3</v>
      </c>
      <c r="G26" s="2">
        <v>0.2</v>
      </c>
      <c r="H26" s="11">
        <f>G26*D26</f>
        <v>10.8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>
        <v>72</v>
      </c>
      <c r="E28" s="16"/>
      <c r="F28" s="11">
        <f>D28/C28</f>
        <v>12</v>
      </c>
      <c r="G28" s="2">
        <v>0.1</v>
      </c>
      <c r="H28" s="11">
        <f>G28*D28</f>
        <v>7.2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4">
        <v>248</v>
      </c>
      <c r="E31" s="16"/>
      <c r="F31" s="11">
        <f>D31/C31</f>
        <v>31</v>
      </c>
      <c r="G31" s="2">
        <v>0.1</v>
      </c>
      <c r="H31" s="11">
        <f>G31*D31</f>
        <v>24.8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64</v>
      </c>
      <c r="E42" s="16"/>
      <c r="F42" s="11">
        <f>D42/C42</f>
        <v>4</v>
      </c>
      <c r="G42" s="2">
        <v>0.18</v>
      </c>
      <c r="H42" s="11">
        <f>G42*D42</f>
        <v>11.52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213.44000000000003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3" workbookViewId="0">
      <selection activeCell="E5" sqref="E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>
        <v>10</v>
      </c>
      <c r="E13" s="14"/>
      <c r="F13" s="11">
        <f>D13/C13</f>
        <v>1</v>
      </c>
      <c r="G13" s="2">
        <v>0.18</v>
      </c>
      <c r="H13" s="11">
        <f>G13*D13</f>
        <v>1.7999999999999998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>
        <v>15</v>
      </c>
      <c r="F15" s="11">
        <f>E15/15</f>
        <v>1</v>
      </c>
      <c r="G15" s="11">
        <v>2.5</v>
      </c>
      <c r="H15" s="11">
        <f t="shared" ref="H15:H16" si="2">E15</f>
        <v>15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27">
        <v>255</v>
      </c>
      <c r="F27" s="11">
        <f>E27/15</f>
        <v>17</v>
      </c>
      <c r="G27" s="2">
        <v>3.5</v>
      </c>
      <c r="H27" s="11">
        <f>E27</f>
        <v>255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4">
        <v>78</v>
      </c>
      <c r="E29" s="16"/>
      <c r="F29" s="11">
        <f>D29/C29</f>
        <v>13</v>
      </c>
      <c r="G29" s="2">
        <v>0.1</v>
      </c>
      <c r="H29" s="11">
        <f>G29*D29</f>
        <v>7.8000000000000007</v>
      </c>
      <c r="I29" s="11"/>
    </row>
    <row r="30" spans="1:9">
      <c r="A30" s="3">
        <v>8444163</v>
      </c>
      <c r="B30" s="4" t="s">
        <v>23</v>
      </c>
      <c r="C30" s="13">
        <v>8</v>
      </c>
      <c r="D30" s="14">
        <v>288</v>
      </c>
      <c r="E30" s="16"/>
      <c r="F30" s="11">
        <f>D30/C30</f>
        <v>36</v>
      </c>
      <c r="G30" s="2">
        <v>0.1</v>
      </c>
      <c r="H30" s="11">
        <f>G30*D30</f>
        <v>28.8</v>
      </c>
      <c r="I30" s="11"/>
    </row>
    <row r="31" spans="1:9">
      <c r="A31" s="3">
        <v>8444170</v>
      </c>
      <c r="B31" s="4" t="s">
        <v>24</v>
      </c>
      <c r="C31" s="13">
        <v>8</v>
      </c>
      <c r="D31" s="1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>
        <v>16.5</v>
      </c>
      <c r="F37" s="11">
        <f>E37/16.5</f>
        <v>1</v>
      </c>
      <c r="G37" s="2">
        <v>3.2</v>
      </c>
      <c r="H37" s="11">
        <f t="shared" si="3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4">
        <v>48</v>
      </c>
      <c r="E40" s="16"/>
      <c r="F40" s="11">
        <f>D40/C40</f>
        <v>3</v>
      </c>
      <c r="G40" s="2">
        <v>0.18</v>
      </c>
      <c r="H40" s="11">
        <f>G40*D40</f>
        <v>8.64</v>
      </c>
      <c r="I40" s="11"/>
    </row>
    <row r="41" spans="1:9">
      <c r="A41" s="3">
        <v>9988438</v>
      </c>
      <c r="B41" s="4" t="s">
        <v>32</v>
      </c>
      <c r="C41" s="13">
        <v>16</v>
      </c>
      <c r="D41" s="1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14">
        <v>32</v>
      </c>
      <c r="E42" s="16"/>
      <c r="F42" s="11">
        <f>D42/C42</f>
        <v>2</v>
      </c>
      <c r="G42" s="2">
        <v>0.18</v>
      </c>
      <c r="H42" s="11">
        <f>G42*D42</f>
        <v>5.76</v>
      </c>
      <c r="I42" s="11"/>
    </row>
    <row r="43" spans="1:9">
      <c r="A43" s="3">
        <v>9988421</v>
      </c>
      <c r="B43" s="4" t="s">
        <v>34</v>
      </c>
      <c r="C43" s="13">
        <v>16</v>
      </c>
      <c r="D43" s="14">
        <v>48</v>
      </c>
      <c r="E43" s="16"/>
      <c r="F43" s="11">
        <f>D43/C43</f>
        <v>3</v>
      </c>
      <c r="G43" s="2">
        <v>0.14000000000000001</v>
      </c>
      <c r="H43" s="11">
        <f>G43*D43</f>
        <v>6.7200000000000006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348.90000000000003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3" workbookViewId="0">
      <selection activeCell="D29" sqref="D2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7" t="s">
        <v>60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27" t="s">
        <v>60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27"/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6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16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16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16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16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16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8" t="s">
        <v>60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16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16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16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16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16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16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0</v>
      </c>
      <c r="I45" s="11"/>
    </row>
  </sheetData>
  <autoFilter ref="A3:I3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2024-12-24T12:00:45Z</dcterms:modified>
</cp:coreProperties>
</file>