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1'!$A$9:$J$125</definedName>
  </definedNames>
  <calcPr calcId="162913" refMode="R1C1"/>
</workbook>
</file>

<file path=xl/calcChain.xml><?xml version="1.0" encoding="utf-8"?>
<calcChain xmlns="http://schemas.openxmlformats.org/spreadsheetml/2006/main">
  <c r="G102" i="1" l="1"/>
  <c r="A102" i="1"/>
  <c r="D87" i="2"/>
  <c r="H125" i="1"/>
  <c r="F125" i="1"/>
  <c r="E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5" i="1" s="1"/>
  <c r="A11" i="1"/>
</calcChain>
</file>

<file path=xl/sharedStrings.xml><?xml version="1.0" encoding="utf-8"?>
<sst xmlns="http://schemas.openxmlformats.org/spreadsheetml/2006/main" count="327" uniqueCount="161">
  <si>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</si>
  <si>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</si>
  <si>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</si>
  <si>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</si>
  <si>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</si>
  <si>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</si>
  <si>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</si>
  <si>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</si>
  <si>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</si>
  <si>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</si>
  <si>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</si>
  <si>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</si>
  <si>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</si>
  <si>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</si>
  <si>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</si>
  <si>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</si>
  <si>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</si>
  <si>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</si>
  <si>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</si>
  <si>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</si>
  <si>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</si>
  <si>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</si>
  <si>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</si>
  <si>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</si>
  <si>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</si>
  <si>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</si>
  <si>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</si>
  <si>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</si>
  <si>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</si>
  <si>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</si>
  <si>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</si>
  <si>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</si>
  <si>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</si>
  <si>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</si>
  <si>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</si>
  <si>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</si>
  <si>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</si>
  <si>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</si>
  <si>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</si>
  <si>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</si>
  <si>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</si>
  <si>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</si>
  <si>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</si>
  <si>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</si>
  <si>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</si>
  <si>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</si>
  <si>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</si>
  <si>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</si>
  <si>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</si>
  <si>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</si>
  <si>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</si>
  <si>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</si>
  <si>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</si>
  <si>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</si>
  <si>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</si>
  <si>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</si>
  <si>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</si>
  <si>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</si>
  <si>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</si>
  <si>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</si>
  <si>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</si>
  <si>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</si>
  <si>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</si>
  <si>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</si>
  <si>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</si>
  <si>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</si>
  <si>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</si>
  <si>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</si>
  <si>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</si>
  <si>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</si>
  <si>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</si>
  <si>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</si>
  <si>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</si>
  <si>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</si>
  <si>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</si>
  <si>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</si>
  <si>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</si>
  <si>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</si>
  <si>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</si>
  <si>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</si>
  <si>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</si>
  <si>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</si>
  <si>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</si>
  <si>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</si>
  <si>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</si>
  <si>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</si>
  <si>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</si>
  <si>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</si>
  <si>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</si>
  <si>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</si>
  <si>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</si>
  <si>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</si>
  <si>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</si>
  <si>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</si>
  <si>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</si>
  <si>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</si>
  <si>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</si>
  <si>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</si>
  <si>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</si>
  <si>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</si>
  <si>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</si>
  <si>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</si>
  <si>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</si>
  <si>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</si>
  <si>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</si>
  <si>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</si>
  <si>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</si>
  <si>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</si>
  <si>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</si>
  <si>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</si>
  <si>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</si>
  <si>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</si>
  <si>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</si>
  <si>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</si>
  <si>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</si>
  <si>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</si>
  <si>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</si>
  <si>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</si>
  <si>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</si>
  <si>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</si>
  <si>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</si>
  <si>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</si>
  <si>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</si>
  <si>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</si>
  <si>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</si>
  <si>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</si>
  <si>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</si>
  <si>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</si>
  <si>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</si>
  <si>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</si>
  <si>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</si>
  <si>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</si>
  <si>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</si>
  <si>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</si>
  <si>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</si>
  <si>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</si>
  <si>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</si>
  <si>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</si>
  <si>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</si>
  <si>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</si>
  <si>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</si>
  <si>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</si>
  <si>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</si>
  <si>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</si>
  <si>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</si>
  <si>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</si>
  <si>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</si>
  <si>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</si>
  <si>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</si>
  <si>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</si>
  <si>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</si>
  <si>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</si>
  <si>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</si>
  <si>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</si>
  <si>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</si>
  <si>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</si>
  <si>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</si>
  <si>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</si>
  <si>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</si>
  <si>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</si>
  <si>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ВЕТЧ.ФИРМЕННАЯ С ИНДЕЙКОЙ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</si>
</sst>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9"/>
  <sheetViews>
    <sheetView tabSelected="1" zoomScale="87" zoomScaleNormal="87" workbookViewId="0">
      <pane ySplit="9" topLeftCell="A100" activePane="bottomLeft" state="frozen"/>
      <selection pane="bottomLeft" activeCell="G125" sqref="G12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45323</v>
      </c>
      <c r="E3" s="7" t="s">
        <v>3</v>
      </c>
      <c r="F3" s="102"/>
      <c r="G3" s="106">
        <v>45326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RIGHT(D12:D125,4)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RIGHT(D13:D126,4)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RIGHT(D14:D127,4)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1" ht="16.5" customHeight="1" x14ac:dyDescent="0.25">
      <c r="A15" s="79" t="str">
        <f>RIGHT(D15:D127,4)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RIGHT(D16:D128,4)</f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>RIGHT(D17:D129,4)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>RIGHT(D18:D130,4)</f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79" t="str">
        <f>RIGHT(D19:D131,4)</f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>RIGHT(D20:D132,4)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RIGHT(D21:D131,4)</f>
        <v>4063</v>
      </c>
      <c r="B21" s="27" t="s">
        <v>34</v>
      </c>
      <c r="C21" s="32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RIGHT(D22:D132,4)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RIGHT(D23:D133,4)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RIGHT(D24:D134,4)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RIGHT(D25:D135,4)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RIGHT(D26:D137,4)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RIGHT(D28:D139,4)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RIGHT(D29:D140,4)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RIGHT(D30:D142,4)</f>
        <v>4813</v>
      </c>
      <c r="B30" s="27" t="s">
        <v>43</v>
      </c>
      <c r="C30" s="31" t="s">
        <v>23</v>
      </c>
      <c r="D30" s="28">
        <v>1001012564813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RIGHT(D31:D143,4)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RIGHT(D32:D145,4)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RIGHT(D36:D146,4)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RIGHT(D37:D147,4)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RIGHT(D38:D149,4)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RIGHT(D39:D150,4)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RIGHT(D40:D149,4)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RIGHT(D41:D150,4)</f>
        <v>6438</v>
      </c>
      <c r="B41" s="27" t="s">
        <v>54</v>
      </c>
      <c r="C41" s="34" t="s">
        <v>25</v>
      </c>
      <c r="D41" s="28">
        <v>1001024636438</v>
      </c>
      <c r="E41" s="24">
        <v>320</v>
      </c>
      <c r="F41" s="23"/>
      <c r="G41" s="23">
        <f>E41*0.3</f>
        <v>96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RIGHT(D42:D152,4)</f>
        <v>6750</v>
      </c>
      <c r="B42" s="27" t="s">
        <v>55</v>
      </c>
      <c r="C42" s="34" t="s">
        <v>25</v>
      </c>
      <c r="D42" s="28">
        <v>6750</v>
      </c>
      <c r="E42" s="24">
        <v>20</v>
      </c>
      <c r="F42" s="23"/>
      <c r="G42" s="23">
        <f>E42*0.41</f>
        <v>8.1999999999999993</v>
      </c>
      <c r="H42" s="14"/>
      <c r="I42" s="14"/>
      <c r="J42" s="40"/>
      <c r="K42" s="84"/>
    </row>
    <row r="43" spans="1:11" ht="16.5" customHeight="1" x14ac:dyDescent="0.25">
      <c r="A43" s="79" t="str">
        <f>RIGHT(D43:D157,4)</f>
        <v>6123</v>
      </c>
      <c r="B43" s="27" t="s">
        <v>56</v>
      </c>
      <c r="C43" s="32" t="s">
        <v>23</v>
      </c>
      <c r="D43" s="28">
        <v>1001024976123</v>
      </c>
      <c r="E43" s="24">
        <v>120</v>
      </c>
      <c r="F43" s="23"/>
      <c r="G43" s="23">
        <f>E43*1</f>
        <v>120</v>
      </c>
      <c r="H43" s="14"/>
      <c r="I43" s="14"/>
      <c r="J43" s="40"/>
    </row>
    <row r="44" spans="1:11" ht="16.5" customHeight="1" x14ac:dyDescent="0.25">
      <c r="A44" s="79" t="str">
        <f>RIGHT(D44:D160,4)</f>
        <v>6042</v>
      </c>
      <c r="B44" s="27" t="s">
        <v>57</v>
      </c>
      <c r="C44" s="34" t="s">
        <v>25</v>
      </c>
      <c r="D44" s="28">
        <v>1001024906042</v>
      </c>
      <c r="E44" s="24">
        <v>160</v>
      </c>
      <c r="F44" s="23">
        <v>0.4</v>
      </c>
      <c r="G44" s="23">
        <f>E44*0.4</f>
        <v>64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RIGHT(D45:D161,4)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RIGHT(D46:D162,4)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RIGHT(D47:D163,4)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700</v>
      </c>
      <c r="F49" s="23">
        <v>0.45</v>
      </c>
      <c r="G49" s="23">
        <f>E49*0.41</f>
        <v>287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RIGHT(D50:D166,4)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RIGHT(D51:D167,4)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RIGHT(D52:D168,4)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RIGHT(D53:D169,4)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40</v>
      </c>
      <c r="F54" s="23">
        <v>0.36</v>
      </c>
      <c r="G54" s="23">
        <f>E54*0.36</f>
        <v>14.399999999999999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4900</v>
      </c>
      <c r="F55" s="23">
        <v>0.41</v>
      </c>
      <c r="G55" s="23">
        <f>E55*0.41</f>
        <v>2008.9999999999998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750</v>
      </c>
      <c r="F56" s="23">
        <v>2.125</v>
      </c>
      <c r="G56" s="23">
        <f>E56*1</f>
        <v>750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700</v>
      </c>
      <c r="F57" s="23">
        <v>1.033333333333333</v>
      </c>
      <c r="G57" s="23">
        <f>E57*1</f>
        <v>700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RIGHT(D58:D170,4)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RIGHT(D60:D172,4)</f>
        <v>6475</v>
      </c>
      <c r="B60" s="27" t="s">
        <v>73</v>
      </c>
      <c r="C60" s="36" t="s">
        <v>25</v>
      </c>
      <c r="D60" s="28">
        <v>1001025176475</v>
      </c>
      <c r="E60" s="24">
        <v>120</v>
      </c>
      <c r="F60" s="23"/>
      <c r="G60" s="23">
        <f>E60*0.4</f>
        <v>48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RIGHT(D62:D170,4)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RIGHT(D64:D172,4)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RIGHT(D65:D175,4)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RIGHT(D66:D177,4)</f>
        <v>6527</v>
      </c>
      <c r="B66" s="47" t="s">
        <v>79</v>
      </c>
      <c r="C66" s="31" t="s">
        <v>23</v>
      </c>
      <c r="D66" s="28">
        <v>1001031076527</v>
      </c>
      <c r="E66" s="24">
        <v>60</v>
      </c>
      <c r="F66" s="23">
        <v>1.0166666666666671</v>
      </c>
      <c r="G66" s="23">
        <f>E66*1</f>
        <v>60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RIGHT(D67:D178,4)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RIGHT(D68:D179,4)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RIGHT(D69:D180,4)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RIGHT(D70:D180,4)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RIGHT(D71:D181,4)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RIGHT(D72:D183,4)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RIGHT(D73:D184,4)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RIGHT(D76:D188,4)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RIGHT(D77:D189,4)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RIGHT(D79:D189,4)</f>
        <v>6689</v>
      </c>
      <c r="B79" s="65" t="s">
        <v>92</v>
      </c>
      <c r="C79" s="34" t="s">
        <v>25</v>
      </c>
      <c r="D79" s="28">
        <v>1001303986689</v>
      </c>
      <c r="E79" s="24">
        <v>1600</v>
      </c>
      <c r="F79" s="23">
        <v>0.35</v>
      </c>
      <c r="G79" s="23">
        <f>E79*0.35</f>
        <v>560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RIGHT(D81:D190,4)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RIGHT(D82:D191,4)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RIGHT(D83:D191,4)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RIGHT(D84:D192,4)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RIGHT(D85:D192,4)</f>
        <v>5544</v>
      </c>
      <c r="B85" s="27" t="s">
        <v>98</v>
      </c>
      <c r="C85" s="31" t="s">
        <v>23</v>
      </c>
      <c r="D85" s="28">
        <v>1001051875544</v>
      </c>
      <c r="E85" s="24">
        <v>300</v>
      </c>
      <c r="F85" s="23">
        <v>0.85</v>
      </c>
      <c r="G85" s="23">
        <f>E85*1</f>
        <v>300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RIGHT(D87:D194,4)</f>
        <v>6697</v>
      </c>
      <c r="B87" s="27" t="s">
        <v>100</v>
      </c>
      <c r="C87" s="37" t="s">
        <v>25</v>
      </c>
      <c r="D87" s="28">
        <v>1001301876697</v>
      </c>
      <c r="E87" s="24">
        <v>400</v>
      </c>
      <c r="F87" s="23">
        <v>0.35</v>
      </c>
      <c r="G87" s="23">
        <f>E87*0.35</f>
        <v>140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RIGHT(D88:D195,4)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RIGHT(D89:D196,4)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RIGHT(D90:D197,4)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RIGHT(D91:D199,4)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RIGHT(D92:D201,4)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RIGHT(D93:D206,4)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RIGHT(D94:D207,4)</f>
        <v>5682</v>
      </c>
      <c r="B94" s="27" t="s">
        <v>107</v>
      </c>
      <c r="C94" s="34" t="s">
        <v>25</v>
      </c>
      <c r="D94" s="28">
        <v>1001193115682</v>
      </c>
      <c r="E94" s="24">
        <v>1000</v>
      </c>
      <c r="F94" s="23">
        <v>0.12</v>
      </c>
      <c r="G94" s="23">
        <f>E94*0.12</f>
        <v>120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RIGHT(D95:D210,4)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>RIGHT(D96:D211,4)</f>
        <v>5483</v>
      </c>
      <c r="B96" s="27" t="s">
        <v>109</v>
      </c>
      <c r="C96" s="34" t="s">
        <v>25</v>
      </c>
      <c r="D96" s="28">
        <v>1001062505483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1" ht="16.5" customHeight="1" thickBot="1" x14ac:dyDescent="0.3">
      <c r="A97" s="98" t="str">
        <f>RIGHT(D97:D212,4)</f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1" ht="16.5" customHeight="1" thickTop="1" thickBot="1" x14ac:dyDescent="0.3">
      <c r="A98" s="98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1" ht="16.5" customHeight="1" thickTop="1" x14ac:dyDescent="0.25">
      <c r="A99" s="98" t="str">
        <f>RIGHT(D99:D214,4)</f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1" ht="16.5" customHeight="1" x14ac:dyDescent="0.25">
      <c r="A100" s="98" t="str">
        <f>RIGHT(D100:D215,4)</f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1" ht="16.5" customHeight="1" x14ac:dyDescent="0.25">
      <c r="A101" s="98" t="str">
        <f>RIGHT(D101:D216,4)</f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1" s="99" customFormat="1" ht="16.5" customHeight="1" x14ac:dyDescent="0.25">
      <c r="A102" s="98" t="str">
        <f>RIGHT(D102:D217,4)</f>
        <v>6025</v>
      </c>
      <c r="B102" s="29" t="s">
        <v>160</v>
      </c>
      <c r="C102" s="33" t="s">
        <v>23</v>
      </c>
      <c r="D102" s="82">
        <v>6025</v>
      </c>
      <c r="E102" s="24">
        <v>20</v>
      </c>
      <c r="F102" s="23"/>
      <c r="G102" s="23">
        <f>E102*1</f>
        <v>20</v>
      </c>
      <c r="H102" s="14"/>
      <c r="I102" s="14"/>
      <c r="J102" s="40"/>
      <c r="K102" s="84"/>
    </row>
    <row r="103" spans="1:11" ht="16.5" customHeight="1" thickBot="1" x14ac:dyDescent="0.3">
      <c r="A103" s="98" t="str">
        <f>RIGHT(D103:D215,4)</f>
        <v>3215</v>
      </c>
      <c r="B103" s="27" t="s">
        <v>115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1" ht="16.5" customHeight="1" thickTop="1" thickBot="1" x14ac:dyDescent="0.3">
      <c r="A104" s="98" t="str">
        <f>RIGHT(D104:D218,4)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1" ht="16.5" customHeight="1" thickTop="1" x14ac:dyDescent="0.25">
      <c r="A105" s="98" t="str">
        <f>RIGHT(D105:D221,4)</f>
        <v>6281</v>
      </c>
      <c r="B105" s="48" t="s">
        <v>117</v>
      </c>
      <c r="C105" s="36" t="s">
        <v>25</v>
      </c>
      <c r="D105" s="28">
        <v>1001082576281</v>
      </c>
      <c r="E105" s="24">
        <v>80</v>
      </c>
      <c r="F105" s="23">
        <v>0.3</v>
      </c>
      <c r="G105" s="23">
        <f>E105*0.3</f>
        <v>24</v>
      </c>
      <c r="H105" s="14">
        <v>1.8</v>
      </c>
      <c r="I105" s="14">
        <v>30</v>
      </c>
      <c r="J105" s="40"/>
    </row>
    <row r="106" spans="1:11" ht="16.5" customHeight="1" x14ac:dyDescent="0.25">
      <c r="A106" s="98" t="str">
        <f>RIGHT(D106:D222,4)</f>
        <v>6450</v>
      </c>
      <c r="B106" s="48" t="s">
        <v>118</v>
      </c>
      <c r="C106" s="36" t="s">
        <v>25</v>
      </c>
      <c r="D106" s="28">
        <v>6450</v>
      </c>
      <c r="E106" s="24">
        <v>150</v>
      </c>
      <c r="F106" s="23"/>
      <c r="G106" s="23">
        <f>E106*0.1</f>
        <v>15</v>
      </c>
      <c r="H106" s="101"/>
      <c r="I106" s="101"/>
      <c r="J106" s="100"/>
    </row>
    <row r="107" spans="1:11" ht="16.5" customHeight="1" thickBot="1" x14ac:dyDescent="0.3">
      <c r="A107" s="98" t="str">
        <f>RIGHT(D107:D222,4)</f>
        <v>6233</v>
      </c>
      <c r="B107" s="48" t="s">
        <v>119</v>
      </c>
      <c r="C107" s="36" t="s">
        <v>25</v>
      </c>
      <c r="D107" s="28">
        <v>6233</v>
      </c>
      <c r="E107" s="24">
        <v>0</v>
      </c>
      <c r="F107" s="23">
        <v>0.1</v>
      </c>
      <c r="G107" s="23">
        <f>E107*0.1</f>
        <v>0</v>
      </c>
      <c r="H107" s="101"/>
      <c r="I107" s="101"/>
      <c r="J107" s="100"/>
    </row>
    <row r="108" spans="1:11" ht="16.5" customHeight="1" thickTop="1" thickBot="1" x14ac:dyDescent="0.3">
      <c r="A108" s="98" t="str">
        <f>RIGHT(D108:D223,4)</f>
        <v/>
      </c>
      <c r="B108" s="75" t="s">
        <v>120</v>
      </c>
      <c r="C108" s="75"/>
      <c r="D108" s="75"/>
      <c r="E108" s="75"/>
      <c r="F108" s="74"/>
      <c r="G108" s="75"/>
      <c r="H108" s="75"/>
      <c r="I108" s="75"/>
      <c r="J108" s="76"/>
    </row>
    <row r="109" spans="1:11" ht="16.5" customHeight="1" thickTop="1" thickBot="1" x14ac:dyDescent="0.3">
      <c r="A109" s="98" t="str">
        <f>RIGHT(D109:D226,4)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1" ht="16.5" customHeight="1" thickTop="1" x14ac:dyDescent="0.25">
      <c r="A110" s="98" t="str">
        <f>RIGHT(D110:D227,4)</f>
        <v>6314</v>
      </c>
      <c r="B110" s="48" t="s">
        <v>122</v>
      </c>
      <c r="C110" s="34" t="s">
        <v>25</v>
      </c>
      <c r="D110" s="28">
        <v>1002112606314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3">
        <v>120</v>
      </c>
      <c r="J110" s="40"/>
    </row>
    <row r="111" spans="1:11" ht="16.5" customHeight="1" x14ac:dyDescent="0.25">
      <c r="A111" s="98" t="str">
        <f>RIGHT(D111:D228,4)</f>
        <v>6155</v>
      </c>
      <c r="B111" s="48" t="s">
        <v>123</v>
      </c>
      <c r="C111" s="34" t="s">
        <v>25</v>
      </c>
      <c r="D111" s="28">
        <v>1002115036155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1" ht="16.5" customHeight="1" x14ac:dyDescent="0.25">
      <c r="A112" s="98" t="str">
        <f>RIGHT(D112:D229,4)</f>
        <v>6157</v>
      </c>
      <c r="B112" s="48" t="s">
        <v>124</v>
      </c>
      <c r="C112" s="34" t="s">
        <v>25</v>
      </c>
      <c r="D112" s="28">
        <v>1002115056157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thickBot="1" x14ac:dyDescent="0.3">
      <c r="A113" s="98" t="str">
        <f t="shared" ref="A113:A124" si="0">RIGHT(D113:D228,4)</f>
        <v>6313</v>
      </c>
      <c r="B113" s="48" t="s">
        <v>125</v>
      </c>
      <c r="C113" s="37" t="s">
        <v>25</v>
      </c>
      <c r="D113" s="28">
        <v>1002112606313</v>
      </c>
      <c r="E113" s="24">
        <v>0</v>
      </c>
      <c r="F113" s="23">
        <v>0.9</v>
      </c>
      <c r="G113" s="23">
        <f>E113*0.9</f>
        <v>0</v>
      </c>
      <c r="H113" s="14">
        <v>9</v>
      </c>
      <c r="I113" s="73">
        <v>120</v>
      </c>
      <c r="J113" s="40"/>
    </row>
    <row r="114" spans="1:11" ht="16.5" customHeight="1" thickTop="1" thickBot="1" x14ac:dyDescent="0.3">
      <c r="A114" s="98" t="str">
        <f t="shared" si="0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 t="shared" si="0"/>
        <v>4945</v>
      </c>
      <c r="B115" s="48" t="s">
        <v>127</v>
      </c>
      <c r="C115" s="37" t="s">
        <v>25</v>
      </c>
      <c r="D115" s="28">
        <v>1002151784945</v>
      </c>
      <c r="E115" s="24">
        <v>0</v>
      </c>
      <c r="F115" s="23">
        <v>0.5</v>
      </c>
      <c r="G115" s="23">
        <f>E115*0.5</f>
        <v>0</v>
      </c>
      <c r="H115" s="14">
        <v>8</v>
      </c>
      <c r="I115" s="73">
        <v>120</v>
      </c>
      <c r="J115" s="40"/>
    </row>
    <row r="116" spans="1:11" ht="16.5" customHeight="1" thickTop="1" thickBot="1" x14ac:dyDescent="0.3">
      <c r="A116" s="79" t="str">
        <f t="shared" si="0"/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s="93" customFormat="1" ht="16.5" customHeight="1" thickTop="1" thickBot="1" x14ac:dyDescent="0.3">
      <c r="A117" s="85" t="str">
        <f t="shared" si="0"/>
        <v>4956</v>
      </c>
      <c r="B117" s="94" t="s">
        <v>129</v>
      </c>
      <c r="C117" s="95" t="s">
        <v>25</v>
      </c>
      <c r="D117" s="88">
        <v>1002133974956</v>
      </c>
      <c r="E117" s="89">
        <v>0</v>
      </c>
      <c r="F117" s="90">
        <v>0.42</v>
      </c>
      <c r="G117" s="90">
        <f>E117*0.42</f>
        <v>0</v>
      </c>
      <c r="H117" s="91">
        <v>4.2</v>
      </c>
      <c r="I117" s="96">
        <v>120</v>
      </c>
      <c r="J117" s="91"/>
      <c r="K117" s="92"/>
    </row>
    <row r="118" spans="1:11" ht="16.5" customHeight="1" thickTop="1" x14ac:dyDescent="0.25">
      <c r="A118" s="79" t="str">
        <f t="shared" si="0"/>
        <v>1762</v>
      </c>
      <c r="B118" s="48" t="s">
        <v>130</v>
      </c>
      <c r="C118" s="34" t="s">
        <v>25</v>
      </c>
      <c r="D118" s="28">
        <v>1002131151762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Bot="1" x14ac:dyDescent="0.3">
      <c r="A119" s="79" t="str">
        <f t="shared" si="0"/>
        <v>1764</v>
      </c>
      <c r="B119" s="48" t="s">
        <v>131</v>
      </c>
      <c r="C119" s="37" t="s">
        <v>25</v>
      </c>
      <c r="D119" s="28">
        <v>1002131181764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Top="1" thickBot="1" x14ac:dyDescent="0.3">
      <c r="A120" s="79" t="str">
        <f t="shared" si="0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0"/>
        <v/>
      </c>
      <c r="B121" s="75" t="s">
        <v>133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0"/>
        <v>6004</v>
      </c>
      <c r="B122" s="48" t="s">
        <v>134</v>
      </c>
      <c r="C122" s="37" t="s">
        <v>25</v>
      </c>
      <c r="D122" s="69" t="s">
        <v>135</v>
      </c>
      <c r="E122" s="24">
        <v>0</v>
      </c>
      <c r="F122" s="23">
        <v>1</v>
      </c>
      <c r="G122" s="23">
        <f>E122*1</f>
        <v>0</v>
      </c>
      <c r="H122" s="14">
        <v>8</v>
      </c>
      <c r="I122" s="73">
        <v>120</v>
      </c>
      <c r="J122" s="40"/>
    </row>
    <row r="123" spans="1:11" ht="15.75" customHeight="1" thickTop="1" x14ac:dyDescent="0.25">
      <c r="A123" s="79" t="str">
        <f t="shared" si="0"/>
        <v>5417</v>
      </c>
      <c r="B123" s="48" t="s">
        <v>136</v>
      </c>
      <c r="C123" s="31" t="s">
        <v>23</v>
      </c>
      <c r="D123" s="69" t="s">
        <v>137</v>
      </c>
      <c r="E123" s="24">
        <v>0</v>
      </c>
      <c r="F123" s="23">
        <v>2</v>
      </c>
      <c r="G123" s="23">
        <f>E123*1</f>
        <v>0</v>
      </c>
      <c r="H123" s="14">
        <v>6</v>
      </c>
      <c r="I123" s="73">
        <v>90</v>
      </c>
      <c r="J123" s="40"/>
    </row>
    <row r="124" spans="1:11" ht="15.75" customHeight="1" thickBot="1" x14ac:dyDescent="0.3">
      <c r="A124" s="79" t="str">
        <f t="shared" si="0"/>
        <v>6019</v>
      </c>
      <c r="B124" s="48" t="s">
        <v>138</v>
      </c>
      <c r="C124" s="37" t="s">
        <v>25</v>
      </c>
      <c r="D124" s="70" t="s">
        <v>139</v>
      </c>
      <c r="E124" s="24">
        <v>0</v>
      </c>
      <c r="F124" s="23">
        <v>1</v>
      </c>
      <c r="G124" s="23">
        <f>E124*1</f>
        <v>0</v>
      </c>
      <c r="H124" s="14">
        <v>12</v>
      </c>
      <c r="I124" s="73">
        <v>120</v>
      </c>
      <c r="J124" s="40"/>
    </row>
    <row r="125" spans="1:11" ht="16.5" customHeight="1" thickTop="1" thickBot="1" x14ac:dyDescent="0.3">
      <c r="A125" s="78"/>
      <c r="B125" s="78" t="s">
        <v>140</v>
      </c>
      <c r="C125" s="16"/>
      <c r="D125" s="49"/>
      <c r="E125" s="17">
        <f>SUM(E5:E124)</f>
        <v>16490</v>
      </c>
      <c r="F125" s="17">
        <f>SUM(F10:F124)</f>
        <v>42.932916666666664</v>
      </c>
      <c r="G125" s="17">
        <f>SUM(G11:G124)</f>
        <v>7189.6</v>
      </c>
      <c r="H125" s="17">
        <f>SUM(H10:H121)</f>
        <v>182.67999999999995</v>
      </c>
      <c r="I125" s="17"/>
      <c r="J125" s="17"/>
    </row>
    <row r="126" spans="1:11" ht="15.75" customHeight="1" thickTop="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</sheetData>
  <autoFilter ref="A9:J125"/>
  <mergeCells count="2">
    <mergeCell ref="E1:J1"/>
    <mergeCell ref="G3:J3"/>
  </mergeCells>
  <dataValidations disablePrompts="1" count="2">
    <dataValidation type="textLength" operator="lessThanOrEqual" showInputMessage="1" showErrorMessage="1" sqref="B118">
      <formula1>40</formula1>
    </dataValidation>
    <dataValidation type="textLength" operator="equal" showInputMessage="1" showErrorMessage="1" sqref="D122:D12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2024-01-30T11:33:15Z</dcterms:modified>
</cp:coreProperties>
</file>