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332F15-C0C3-4609-93FF-4285251826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5" i="1" l="1"/>
  <c r="A95" i="1"/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<sst xmlns="http://schemas.openxmlformats.org/spreadsheetml/2006/main" count="329" uniqueCount="162">
  <si>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</si>
  <si>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</si>
  <si>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</si>
  <si>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</si>
  <si>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</si>
  <si>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</si>
  <si>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</si>
  <si>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</si>
  <si>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</si>
  <si>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</si>
  <si>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</si>
  <si>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</si>
  <si>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</si>
  <si>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</si>
  <si>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</si>
  <si>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</si>
  <si>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</si>
  <si>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</si>
  <si>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</si>
  <si>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</si>
  <si>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</si>
  <si>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</si>
  <si>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</si>
  <si>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</si>
  <si>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</si>
  <si>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</si>
  <si>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</si>
  <si>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</si>
  <si>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</si>
  <si>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</si>
  <si>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</si>
  <si>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</si>
  <si>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</si>
  <si>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</si>
  <si>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</si>
  <si>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</si>
  <si>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</si>
  <si>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</si>
  <si>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</si>
  <si>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</si>
  <si>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</si>
  <si>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</si>
  <si>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</si>
  <si>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</si>
  <si>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</si>
  <si>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</si>
  <si>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</si>
  <si>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</si>
  <si>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</si>
  <si>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</si>
  <si>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</si>
  <si>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</si>
  <si>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</si>
  <si>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</si>
  <si>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</si>
  <si>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</si>
  <si>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</si>
  <si>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</si>
  <si>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</si>
  <si>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</si>
  <si>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</si>
  <si>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</si>
  <si>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</si>
  <si>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</si>
  <si>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</si>
  <si>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</si>
  <si>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</si>
  <si>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</si>
  <si>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</si>
  <si>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</si>
  <si>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</si>
  <si>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</si>
  <si>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</si>
  <si>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</si>
  <si>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</si>
  <si>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</si>
  <si>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</si>
  <si>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</si>
  <si>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</si>
  <si>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</si>
  <si>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</si>
  <si>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</si>
  <si>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</si>
  <si>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</si>
  <si>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</si>
  <si>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</si>
  <si>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</si>
  <si>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</si>
  <si>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</si>
  <si>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</si>
  <si>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</si>
  <si>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</si>
  <si>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</si>
  <si>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</si>
  <si>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</si>
  <si>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</si>
  <si>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</si>
  <si>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</si>
  <si>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</si>
  <si>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</si>
  <si>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</si>
  <si>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</si>
  <si>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</si>
  <si>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</si>
  <si>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</si>
  <si>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</si>
  <si>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</si>
  <si>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</si>
  <si>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</si>
  <si>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</si>
  <si>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</si>
  <si>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</si>
  <si>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</si>
  <si>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</si>
  <si>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</si>
  <si>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</si>
  <si>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</si>
  <si>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</si>
  <si>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</si>
  <si>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</si>
  <si>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</si>
  <si>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</si>
  <si>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</si>
  <si>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</si>
  <si>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</si>
  <si>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</si>
  <si>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</si>
  <si>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</si>
  <si>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</si>
  <si>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</si>
  <si>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</si>
  <si>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</si>
  <si>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</si>
  <si>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</si>
  <si>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</si>
  <si>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</si>
  <si>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</si>
  <si>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</si>
  <si>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</si>
  <si>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</si>
  <si>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</si>
  <si>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</si>
  <si>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</si>
  <si>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</si>
  <si>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</si>
  <si>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</si>
  <si>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</si>
  <si>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</si>
  <si>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</si>
  <si>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</si>
  <si>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</si>
  <si>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</si>
  <si>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</si>
  <si>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</si>
  <si>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</si>
  <si>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</si>
  <si>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</si>
  <si>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</si>
  <si>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</si>
  <si>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</si>
  <si>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</si>
  <si>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НЕАПОЛИТАНСКИЙ ДУЭТ с/к с/н мгс 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</si>
</sst>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10" activePane="bottomLeft" state="frozen"/>
      <selection pane="bottomLeft" activeCell="O11" sqref="O1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45325</v>
      </c>
      <c r="E3" s="7" t="s">
        <v>3</v>
      </c>
      <c r="F3" s="102"/>
      <c r="G3" s="106">
        <v>45328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180</v>
      </c>
      <c r="F32" s="23">
        <v>1.366666666666666</v>
      </c>
      <c r="G32" s="23">
        <f>E32*1</f>
        <v>180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160</v>
      </c>
      <c r="F39" s="23"/>
      <c r="G39" s="23">
        <f>E39*0.35</f>
        <v>56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40</v>
      </c>
      <c r="F45" s="90">
        <v>2.125</v>
      </c>
      <c r="G45" s="90">
        <f>E45*1</f>
        <v>40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2200</v>
      </c>
      <c r="F55" s="23">
        <v>0.41</v>
      </c>
      <c r="G55" s="23">
        <f>E55*0.41</f>
        <v>902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1400</v>
      </c>
      <c r="F57" s="23">
        <v>1.033333333333333</v>
      </c>
      <c r="G57" s="23">
        <f>E57*1</f>
        <v>1400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120</v>
      </c>
      <c r="F59" s="23"/>
      <c r="G59" s="23">
        <f>E59*0.41</f>
        <v>49.199999999999996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90</v>
      </c>
      <c r="F60" s="23"/>
      <c r="G60" s="23">
        <f>E60*0.4</f>
        <v>36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140</v>
      </c>
      <c r="F66" s="23">
        <v>1.0166666666666671</v>
      </c>
      <c r="G66" s="23">
        <f>E66*1</f>
        <v>140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120</v>
      </c>
      <c r="F68" s="23">
        <v>0.28000000000000003</v>
      </c>
      <c r="G68" s="23">
        <f>E68*0.28</f>
        <v>33.6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360</v>
      </c>
      <c r="F70" s="23">
        <v>0.28000000000000003</v>
      </c>
      <c r="G70" s="23">
        <f>E70*0.28</f>
        <v>100.80000000000001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1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1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1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80</v>
      </c>
      <c r="F83" s="23"/>
      <c r="G83" s="23">
        <f>E83*0.09</f>
        <v>7.1999999999999993</v>
      </c>
      <c r="H83" s="14"/>
      <c r="I83" s="14"/>
      <c r="J83" s="40"/>
    </row>
    <row r="84" spans="1:11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1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1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1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40"/>
    </row>
    <row r="88" spans="1:11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1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200</v>
      </c>
      <c r="F89" s="23">
        <v>0.25</v>
      </c>
      <c r="G89" s="23">
        <f>E89*0.25</f>
        <v>50</v>
      </c>
      <c r="H89" s="14">
        <v>2</v>
      </c>
      <c r="I89" s="14">
        <v>120</v>
      </c>
      <c r="J89" s="40"/>
    </row>
    <row r="90" spans="1:11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1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1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1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120</v>
      </c>
      <c r="F93" s="23">
        <v>0.25</v>
      </c>
      <c r="G93" s="23">
        <f>E93*0.25</f>
        <v>30</v>
      </c>
      <c r="H93" s="14">
        <v>2</v>
      </c>
      <c r="I93" s="14">
        <v>120</v>
      </c>
      <c r="J93" s="40"/>
    </row>
    <row r="94" spans="1:11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400</v>
      </c>
      <c r="F94" s="23">
        <v>0.12</v>
      </c>
      <c r="G94" s="23">
        <f>E94*0.12</f>
        <v>48</v>
      </c>
      <c r="H94" s="14">
        <v>0.96</v>
      </c>
      <c r="I94" s="14">
        <v>60</v>
      </c>
      <c r="J94" s="40"/>
    </row>
    <row r="95" spans="1:11" s="99" customFormat="1" ht="16.5" customHeight="1" x14ac:dyDescent="0.25">
      <c r="A95" s="98" t="str">
        <f>RIGHT(D95:D209,4)</f>
        <v>6221</v>
      </c>
      <c r="B95" s="27" t="s">
        <v>161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  <c r="K95" s="84"/>
    </row>
    <row r="96" spans="1:11" ht="16.5" customHeight="1" x14ac:dyDescent="0.25">
      <c r="A96" s="98" t="str">
        <f t="shared" ref="A96:A103" si="1">RIGHT(D96:D211,4)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109</v>
      </c>
      <c r="C97" s="34" t="s">
        <v>25</v>
      </c>
      <c r="D97" s="28">
        <v>1001062505483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110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112</v>
      </c>
      <c r="C100" s="33" t="s">
        <v>23</v>
      </c>
      <c r="D100" s="30">
        <v>6756</v>
      </c>
      <c r="E100" s="24">
        <v>30</v>
      </c>
      <c r="F100" s="23">
        <v>1.5249999999999999</v>
      </c>
      <c r="G100" s="23">
        <f>E100*1</f>
        <v>30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115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116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118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119</v>
      </c>
      <c r="C107" s="36" t="s">
        <v>25</v>
      </c>
      <c r="D107" s="28">
        <v>6450</v>
      </c>
      <c r="E107" s="24">
        <v>200</v>
      </c>
      <c r="F107" s="23"/>
      <c r="G107" s="23">
        <f>E107*0.1</f>
        <v>20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120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123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124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125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126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128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130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131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132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133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134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135</v>
      </c>
      <c r="C123" s="37" t="s">
        <v>25</v>
      </c>
      <c r="D123" s="69" t="s">
        <v>136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137</v>
      </c>
      <c r="C124" s="31" t="s">
        <v>23</v>
      </c>
      <c r="D124" s="69" t="s">
        <v>138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139</v>
      </c>
      <c r="C125" s="37" t="s">
        <v>25</v>
      </c>
      <c r="D125" s="70" t="s">
        <v>140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141</v>
      </c>
      <c r="C126" s="16"/>
      <c r="D126" s="49"/>
      <c r="E126" s="17">
        <f>SUM(E5:E125)</f>
        <v>15800</v>
      </c>
      <c r="F126" s="17">
        <f>SUM(F10:F125)</f>
        <v>42.932916666666664</v>
      </c>
      <c r="G126" s="17">
        <f>SUM(G11:G125)</f>
        <v>7378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142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143</v>
      </c>
    </row>
    <row r="14" spans="2:3" x14ac:dyDescent="0.25">
      <c r="B14" s="27" t="s">
        <v>144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145</v>
      </c>
      <c r="C21" s="83"/>
    </row>
    <row r="22" spans="2:3" x14ac:dyDescent="0.25">
      <c r="B22" s="68" t="s">
        <v>146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147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148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149</v>
      </c>
    </row>
    <row r="36" spans="2:3" x14ac:dyDescent="0.25">
      <c r="B36" s="27" t="s">
        <v>56</v>
      </c>
    </row>
    <row r="37" spans="2:3" x14ac:dyDescent="0.25">
      <c r="B37" s="81" t="s">
        <v>150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151</v>
      </c>
      <c r="C54" s="62"/>
    </row>
    <row r="55" spans="2:3" x14ac:dyDescent="0.25">
      <c r="B55" s="81" t="s">
        <v>119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157</v>
      </c>
      <c r="C82" s="62"/>
    </row>
    <row r="83" spans="2:4" x14ac:dyDescent="0.25">
      <c r="B83" s="61" t="s">
        <v>158</v>
      </c>
      <c r="C83" s="62"/>
    </row>
    <row r="84" spans="2:4" x14ac:dyDescent="0.25">
      <c r="B84" s="61" t="s">
        <v>159</v>
      </c>
      <c r="C84" s="62"/>
    </row>
    <row r="85" spans="2:4" x14ac:dyDescent="0.25">
      <c r="B85" s="61" t="s">
        <v>160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2024-02-01T13:13:09Z</dcterms:modified>
</cp:coreProperties>
</file>