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C7C173CD-DF81-44A9-A573-D63E2CF3FB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25" i="1"/>
  <c r="F125" i="1"/>
  <c r="E125" i="1"/>
  <c r="G124" i="1"/>
  <c r="A124" i="1"/>
  <c r="G123" i="1"/>
  <c r="A123" i="1"/>
  <c r="G122" i="1"/>
  <c r="A122" i="1"/>
  <c r="A121" i="1"/>
  <c r="A120" i="1"/>
  <c r="G119" i="1"/>
  <c r="A119" i="1"/>
  <c r="G118" i="1"/>
  <c r="A118" i="1"/>
  <c r="G117" i="1"/>
  <c r="A117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A109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5" i="1" s="1"/>
  <c r="A11" i="1"/>
</calcChain>
</file>

<file path=xl/sharedStrings.xml><?xml version="1.0" encoding="utf-8"?>
<sst xmlns="http://schemas.openxmlformats.org/spreadsheetml/2006/main" count="327" uniqueCount="161">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</sst>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49"/>
  <sheetViews>
    <sheetView tabSelected="1" zoomScale="87" zoomScaleNormal="87" workbookViewId="0">
      <pane ySplit="9" topLeftCell="A10" activePane="bottomLeft" state="frozen"/>
      <selection pane="bottomLeft" activeCell="L16" sqref="L1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45323</v>
      </c>
      <c r="E3" s="7" t="s">
        <v>3</v>
      </c>
      <c r="F3" s="102"/>
      <c r="G3" s="106">
        <v>45326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RIGHT(D11:D124,4)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RIGHT(D12:D125,4)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RIGHT(D13:D126,4)</f>
        <v>6268</v>
      </c>
      <c r="B13" s="27" t="s">
        <v>26</v>
      </c>
      <c r="C13" s="34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40"/>
    </row>
    <row r="14" spans="1:11" ht="16.5" customHeight="1" x14ac:dyDescent="0.25">
      <c r="A14" s="79" t="str">
        <f>RIGHT(D14:D127,4)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RIGHT(D15:D127,4)</f>
        <v>6325</v>
      </c>
      <c r="B15" s="27" t="s">
        <v>28</v>
      </c>
      <c r="C15" s="34" t="s">
        <v>25</v>
      </c>
      <c r="D15" s="28">
        <v>1001010106325</v>
      </c>
      <c r="E15" s="24">
        <v>280</v>
      </c>
      <c r="F15" s="23">
        <v>0.4</v>
      </c>
      <c r="G15" s="23">
        <f>E15*0.4</f>
        <v>112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RIGHT(D21:D131,4)</f>
        <v>4063</v>
      </c>
      <c r="B21" s="27" t="s">
        <v>34</v>
      </c>
      <c r="C21" s="32" t="s">
        <v>23</v>
      </c>
      <c r="D21" s="28">
        <v>1001012484063</v>
      </c>
      <c r="E21" s="24">
        <v>600</v>
      </c>
      <c r="F21" s="23">
        <v>1.366666666666666</v>
      </c>
      <c r="G21" s="23">
        <f>E21*1</f>
        <v>600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RIGHT(D22:D132,4)</f>
        <v>6333</v>
      </c>
      <c r="B22" s="27" t="s">
        <v>35</v>
      </c>
      <c r="C22" s="35" t="s">
        <v>25</v>
      </c>
      <c r="D22" s="28">
        <v>1001012486333</v>
      </c>
      <c r="E22" s="24">
        <v>1600</v>
      </c>
      <c r="F22" s="23">
        <v>0.4</v>
      </c>
      <c r="G22" s="23">
        <f>E22*0.4</f>
        <v>640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RIGHT(D23:D133,4)</f>
        <v>4574</v>
      </c>
      <c r="B23" s="27" t="s">
        <v>36</v>
      </c>
      <c r="C23" s="32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RIGHT(D24:D134,4)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RIGHT(D25:D135,4)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RIGHT(D26:D137,4)</f>
        <v>5337</v>
      </c>
      <c r="B26" s="27" t="s">
        <v>39</v>
      </c>
      <c r="C26" s="32" t="s">
        <v>23</v>
      </c>
      <c r="D26" s="28">
        <v>1001012825337</v>
      </c>
      <c r="E26" s="24">
        <v>30</v>
      </c>
      <c r="F26" s="23">
        <v>2</v>
      </c>
      <c r="G26" s="23">
        <f>E26*1</f>
        <v>30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RIGHT(D27:D138,4)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RIGHT(D28:D139,4)</f>
        <v>5247</v>
      </c>
      <c r="B28" s="27" t="s">
        <v>41</v>
      </c>
      <c r="C28" s="31" t="s">
        <v>23</v>
      </c>
      <c r="D28" s="28">
        <v>1001010855247</v>
      </c>
      <c r="E28" s="24">
        <v>0</v>
      </c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RIGHT(D29:D140,4)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RIGHT(D30:D142,4)</f>
        <v>4813</v>
      </c>
      <c r="B30" s="27" t="s">
        <v>43</v>
      </c>
      <c r="C30" s="31" t="s">
        <v>23</v>
      </c>
      <c r="D30" s="28">
        <v>1001012564813</v>
      </c>
      <c r="E30" s="24">
        <v>150</v>
      </c>
      <c r="F30" s="23">
        <v>1.366666666666666</v>
      </c>
      <c r="G30" s="23">
        <f>E30*1</f>
        <v>150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RIGHT(D31:D143,4)</f>
        <v>6392</v>
      </c>
      <c r="B31" s="27" t="s">
        <v>44</v>
      </c>
      <c r="C31" s="34" t="s">
        <v>25</v>
      </c>
      <c r="D31" s="28">
        <v>1001012566392</v>
      </c>
      <c r="E31" s="24">
        <v>800</v>
      </c>
      <c r="F31" s="23">
        <v>0.4</v>
      </c>
      <c r="G31" s="23">
        <f>E31*0.4</f>
        <v>320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RIGHT(D32:D145,4)</f>
        <v>5851</v>
      </c>
      <c r="B32" s="27" t="s">
        <v>45</v>
      </c>
      <c r="C32" s="31" t="s">
        <v>23</v>
      </c>
      <c r="D32" s="28">
        <v>1001012505851</v>
      </c>
      <c r="E32" s="24">
        <v>180</v>
      </c>
      <c r="F32" s="23">
        <v>1.366666666666666</v>
      </c>
      <c r="G32" s="23">
        <f>E32*1</f>
        <v>180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80</v>
      </c>
      <c r="F35" s="23">
        <v>0.5</v>
      </c>
      <c r="G35" s="23">
        <f>E35*0.5</f>
        <v>40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RIGHT(D36:D146,4)</f>
        <v>6353</v>
      </c>
      <c r="B36" s="27" t="s">
        <v>49</v>
      </c>
      <c r="C36" s="34" t="s">
        <v>25</v>
      </c>
      <c r="D36" s="28">
        <v>1001012506353</v>
      </c>
      <c r="E36" s="24">
        <v>200</v>
      </c>
      <c r="F36" s="23">
        <v>0.4</v>
      </c>
      <c r="G36" s="23">
        <f>E36*0.4</f>
        <v>80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RIGHT(D37:D147,4)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RIGHT(D38:D149,4)</f>
        <v>6601</v>
      </c>
      <c r="B38" s="27" t="s">
        <v>51</v>
      </c>
      <c r="C38" s="31" t="s">
        <v>23</v>
      </c>
      <c r="D38" s="28">
        <v>1001022296601</v>
      </c>
      <c r="E38" s="24">
        <v>30</v>
      </c>
      <c r="F38" s="23"/>
      <c r="G38" s="23">
        <f>E38*1</f>
        <v>30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RIGHT(D39:D150,4)</f>
        <v>6602</v>
      </c>
      <c r="B39" s="27" t="s">
        <v>52</v>
      </c>
      <c r="C39" s="34" t="s">
        <v>25</v>
      </c>
      <c r="D39" s="28">
        <v>6602</v>
      </c>
      <c r="E39" s="24">
        <v>160</v>
      </c>
      <c r="F39" s="23"/>
      <c r="G39" s="23">
        <f>E39*0.35</f>
        <v>56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RIGHT(D40:D149,4)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RIGHT(D41:D150,4)</f>
        <v>6438</v>
      </c>
      <c r="B41" s="27" t="s">
        <v>54</v>
      </c>
      <c r="C41" s="34" t="s">
        <v>25</v>
      </c>
      <c r="D41" s="28">
        <v>1001024636438</v>
      </c>
      <c r="E41" s="24">
        <v>60</v>
      </c>
      <c r="F41" s="23"/>
      <c r="G41" s="23">
        <f>E41*0.3</f>
        <v>18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RIGHT(D42:D152,4)</f>
        <v>6750</v>
      </c>
      <c r="B42" s="27" t="s">
        <v>55</v>
      </c>
      <c r="C42" s="34" t="s">
        <v>25</v>
      </c>
      <c r="D42" s="28">
        <v>6750</v>
      </c>
      <c r="E42" s="24">
        <v>0</v>
      </c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RIGHT(D43:D157,4)</f>
        <v>6123</v>
      </c>
      <c r="B43" s="27" t="s">
        <v>56</v>
      </c>
      <c r="C43" s="32" t="s">
        <v>23</v>
      </c>
      <c r="D43" s="28">
        <v>1001024976123</v>
      </c>
      <c r="E43" s="24">
        <v>0</v>
      </c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79" t="str">
        <f>RIGHT(D44:D160,4)</f>
        <v>6042</v>
      </c>
      <c r="B44" s="27" t="s">
        <v>57</v>
      </c>
      <c r="C44" s="34" t="s">
        <v>25</v>
      </c>
      <c r="D44" s="28">
        <v>1001024906042</v>
      </c>
      <c r="E44" s="24">
        <v>120</v>
      </c>
      <c r="F44" s="23">
        <v>0.4</v>
      </c>
      <c r="G44" s="23">
        <f>E44*0.4</f>
        <v>48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RIGHT(D45:D161,4)</f>
        <v>6041</v>
      </c>
      <c r="B45" s="86" t="s">
        <v>58</v>
      </c>
      <c r="C45" s="97" t="s">
        <v>23</v>
      </c>
      <c r="D45" s="88">
        <v>6041</v>
      </c>
      <c r="E45" s="24">
        <v>40</v>
      </c>
      <c r="F45" s="90">
        <v>2.125</v>
      </c>
      <c r="G45" s="90">
        <f>E45*1</f>
        <v>40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RIGHT(D46:D162,4)</f>
        <v>5982</v>
      </c>
      <c r="B46" s="27" t="s">
        <v>59</v>
      </c>
      <c r="C46" s="34" t="s">
        <v>25</v>
      </c>
      <c r="D46" s="28">
        <v>5982</v>
      </c>
      <c r="E46" s="24">
        <v>80</v>
      </c>
      <c r="F46" s="23"/>
      <c r="G46" s="23">
        <f>E46*0.6</f>
        <v>48</v>
      </c>
      <c r="H46" s="14"/>
      <c r="I46" s="14"/>
      <c r="J46" s="40"/>
    </row>
    <row r="47" spans="1:11" ht="16.5" customHeight="1" x14ac:dyDescent="0.25">
      <c r="A47" s="79" t="str">
        <f>RIGHT(D47:D163,4)</f>
        <v>5981</v>
      </c>
      <c r="B47" s="27" t="s">
        <v>60</v>
      </c>
      <c r="C47" s="31" t="s">
        <v>23</v>
      </c>
      <c r="D47" s="28">
        <v>1001020965981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120</v>
      </c>
      <c r="F48" s="23">
        <v>1.0666666666666671</v>
      </c>
      <c r="G48" s="23">
        <f>E48*1</f>
        <v>120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0</v>
      </c>
      <c r="F49" s="23">
        <v>0.45</v>
      </c>
      <c r="G49" s="23">
        <f>E49*0.41</f>
        <v>0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RIGHT(D50:D166,4)</f>
        <v>5820</v>
      </c>
      <c r="B50" s="46" t="s">
        <v>63</v>
      </c>
      <c r="C50" s="31" t="s">
        <v>23</v>
      </c>
      <c r="D50" s="28">
        <v>1001022465820</v>
      </c>
      <c r="E50" s="24">
        <v>0</v>
      </c>
      <c r="F50" s="23"/>
      <c r="G50" s="23">
        <f>E50*1</f>
        <v>0</v>
      </c>
      <c r="H50" s="14"/>
      <c r="I50" s="14">
        <v>45</v>
      </c>
      <c r="J50" s="40"/>
    </row>
    <row r="51" spans="1:11" ht="16.5" customHeight="1" x14ac:dyDescent="0.25">
      <c r="A51" s="79" t="str">
        <f>RIGHT(D51:D167,4)</f>
        <v>6751</v>
      </c>
      <c r="B51" s="46" t="s">
        <v>64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RIGHT(D52:D168,4)</f>
        <v>6563</v>
      </c>
      <c r="B52" s="46" t="s">
        <v>65</v>
      </c>
      <c r="C52" s="31" t="s">
        <v>23</v>
      </c>
      <c r="D52" s="28">
        <v>1001020846563</v>
      </c>
      <c r="E52" s="24">
        <v>0</v>
      </c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RIGHT(D53:D169,4)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0</v>
      </c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2200</v>
      </c>
      <c r="F55" s="23">
        <v>0.41</v>
      </c>
      <c r="G55" s="23">
        <f>E55*0.41</f>
        <v>902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300</v>
      </c>
      <c r="F56" s="23">
        <v>2.125</v>
      </c>
      <c r="G56" s="23">
        <f>E56*1</f>
        <v>300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1400</v>
      </c>
      <c r="F57" s="23">
        <v>1.033333333333333</v>
      </c>
      <c r="G57" s="23">
        <f>E57*1</f>
        <v>1400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RIGHT(D58:D170,4)</f>
        <v>6661</v>
      </c>
      <c r="B58" s="27" t="s">
        <v>71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120</v>
      </c>
      <c r="F59" s="23"/>
      <c r="G59" s="23">
        <f>E59*0.41</f>
        <v>49.199999999999996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RIGHT(D60:D172,4)</f>
        <v>6475</v>
      </c>
      <c r="B60" s="27" t="s">
        <v>73</v>
      </c>
      <c r="C60" s="36" t="s">
        <v>25</v>
      </c>
      <c r="D60" s="28">
        <v>1001025176475</v>
      </c>
      <c r="E60" s="24">
        <v>90</v>
      </c>
      <c r="F60" s="23"/>
      <c r="G60" s="23">
        <f>E60*0.4</f>
        <v>36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RIGHT(D62:D170,4)</f>
        <v>6297</v>
      </c>
      <c r="B62" s="47" t="s">
        <v>75</v>
      </c>
      <c r="C62" s="36" t="s">
        <v>25</v>
      </c>
      <c r="D62" s="28">
        <v>1001022556297</v>
      </c>
      <c r="E62" s="24">
        <v>600</v>
      </c>
      <c r="F62" s="23"/>
      <c r="G62" s="23">
        <f>E62*0.27</f>
        <v>162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RIGHT(D63:D171,4)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RIGHT(D64:D172,4)</f>
        <v>3297</v>
      </c>
      <c r="B64" s="47" t="s">
        <v>77</v>
      </c>
      <c r="C64" s="31" t="s">
        <v>23</v>
      </c>
      <c r="D64" s="28">
        <v>3297</v>
      </c>
      <c r="E64" s="24">
        <v>50</v>
      </c>
      <c r="F64" s="23">
        <v>1.013333333333333</v>
      </c>
      <c r="G64" s="23">
        <f>E64*1</f>
        <v>50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RIGHT(D65:D175,4)</f>
        <v>6217</v>
      </c>
      <c r="B65" s="47" t="s">
        <v>78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8" t="str">
        <f>RIGHT(D66:D177,4)</f>
        <v>6527</v>
      </c>
      <c r="B66" s="47" t="s">
        <v>79</v>
      </c>
      <c r="C66" s="31" t="s">
        <v>23</v>
      </c>
      <c r="D66" s="28">
        <v>1001031076527</v>
      </c>
      <c r="E66" s="24">
        <v>140</v>
      </c>
      <c r="F66" s="23">
        <v>1.0166666666666671</v>
      </c>
      <c r="G66" s="23">
        <f>E66*1</f>
        <v>140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RIGHT(D67:D178,4)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RIGHT(D68:D179,4)</f>
        <v>6666</v>
      </c>
      <c r="B68" s="27" t="s">
        <v>81</v>
      </c>
      <c r="C68" s="34" t="s">
        <v>25</v>
      </c>
      <c r="D68" s="28">
        <v>1001302276666</v>
      </c>
      <c r="E68" s="24">
        <v>120</v>
      </c>
      <c r="F68" s="23">
        <v>0.28000000000000003</v>
      </c>
      <c r="G68" s="23">
        <f>E68*0.28</f>
        <v>33.6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RIGHT(D69:D180,4)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RIGHT(D70:D180,4)</f>
        <v>6669</v>
      </c>
      <c r="B70" s="27" t="s">
        <v>83</v>
      </c>
      <c r="C70" s="34" t="s">
        <v>25</v>
      </c>
      <c r="D70" s="28">
        <v>1001300516669</v>
      </c>
      <c r="E70" s="24">
        <v>360</v>
      </c>
      <c r="F70" s="23">
        <v>0.28000000000000003</v>
      </c>
      <c r="G70" s="23">
        <f>E70*0.28</f>
        <v>100.80000000000001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RIGHT(D71:D181,4)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RIGHT(D72:D183,4)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RIGHT(D73:D184,4)</f>
        <v>6683</v>
      </c>
      <c r="B73" s="27" t="s">
        <v>86</v>
      </c>
      <c r="C73" s="34" t="s">
        <v>25</v>
      </c>
      <c r="D73" s="28">
        <v>1001300386683</v>
      </c>
      <c r="E73" s="24">
        <v>400</v>
      </c>
      <c r="F73" s="23">
        <v>0.35</v>
      </c>
      <c r="G73" s="23">
        <f>E73*0.35</f>
        <v>140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40</v>
      </c>
      <c r="F75" s="23"/>
      <c r="G75" s="23">
        <f>E75*0.35</f>
        <v>14</v>
      </c>
      <c r="H75" s="14"/>
      <c r="I75" s="14"/>
      <c r="J75" s="40"/>
    </row>
    <row r="76" spans="1:10" ht="16.5" customHeight="1" x14ac:dyDescent="0.25">
      <c r="A76" s="98" t="str">
        <f>RIGHT(D76:D188,4)</f>
        <v>6684</v>
      </c>
      <c r="B76" s="27" t="s">
        <v>89</v>
      </c>
      <c r="C76" s="34" t="s">
        <v>25</v>
      </c>
      <c r="D76" s="28">
        <v>1001304506684</v>
      </c>
      <c r="E76" s="24">
        <v>600</v>
      </c>
      <c r="F76" s="23">
        <v>0.28000000000000003</v>
      </c>
      <c r="G76" s="23">
        <f>E76*0.28</f>
        <v>168.00000000000003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RIGHT(D77:D189,4)</f>
        <v>6562</v>
      </c>
      <c r="B77" s="27" t="s">
        <v>90</v>
      </c>
      <c r="C77" s="34" t="s">
        <v>25</v>
      </c>
      <c r="D77" s="28">
        <v>1001304506562</v>
      </c>
      <c r="E77" s="24">
        <v>0</v>
      </c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80</v>
      </c>
      <c r="F78" s="23"/>
      <c r="G78" s="23">
        <f>E78*0.35</f>
        <v>28</v>
      </c>
      <c r="H78" s="14"/>
      <c r="I78" s="14"/>
      <c r="J78" s="40"/>
    </row>
    <row r="79" spans="1:10" ht="16.5" customHeight="1" x14ac:dyDescent="0.25">
      <c r="A79" s="98" t="str">
        <f>RIGHT(D79:D189,4)</f>
        <v>6689</v>
      </c>
      <c r="B79" s="65" t="s">
        <v>92</v>
      </c>
      <c r="C79" s="34" t="s">
        <v>25</v>
      </c>
      <c r="D79" s="28">
        <v>1001303986689</v>
      </c>
      <c r="E79" s="24">
        <v>1400</v>
      </c>
      <c r="F79" s="23">
        <v>0.35</v>
      </c>
      <c r="G79" s="23">
        <f>E79*0.35</f>
        <v>489.99999999999994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RIGHT(D81:D190,4)</f>
        <v>5341</v>
      </c>
      <c r="B81" s="65" t="s">
        <v>94</v>
      </c>
      <c r="C81" s="31" t="s">
        <v>23</v>
      </c>
      <c r="D81" s="28">
        <v>1001053985341</v>
      </c>
      <c r="E81" s="24">
        <v>50</v>
      </c>
      <c r="F81" s="23">
        <v>0.71250000000000002</v>
      </c>
      <c r="G81" s="23">
        <f>E81*1</f>
        <v>50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RIGHT(D82:D191,4)</f>
        <v>6692</v>
      </c>
      <c r="B82" s="65" t="s">
        <v>95</v>
      </c>
      <c r="C82" s="34" t="s">
        <v>25</v>
      </c>
      <c r="D82" s="28">
        <v>1001303056692</v>
      </c>
      <c r="E82" s="24">
        <v>200</v>
      </c>
      <c r="F82" s="23">
        <v>0.28000000000000003</v>
      </c>
      <c r="G82" s="23">
        <f>E82*0.28</f>
        <v>56.000000000000007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RIGHT(D83:D191,4)</f>
        <v>6225</v>
      </c>
      <c r="B83" s="65" t="s">
        <v>96</v>
      </c>
      <c r="C83" s="34" t="s">
        <v>25</v>
      </c>
      <c r="D83" s="28">
        <v>6225</v>
      </c>
      <c r="E83" s="24">
        <v>80</v>
      </c>
      <c r="F83" s="23"/>
      <c r="G83" s="23">
        <f>E83*0.09</f>
        <v>7.1999999999999993</v>
      </c>
      <c r="H83" s="14"/>
      <c r="I83" s="14"/>
      <c r="J83" s="40"/>
    </row>
    <row r="84" spans="1:10" ht="16.5" customHeight="1" x14ac:dyDescent="0.25">
      <c r="A84" s="98" t="str">
        <f>RIGHT(D84:D192,4)</f>
        <v>6228</v>
      </c>
      <c r="B84" s="65" t="s">
        <v>97</v>
      </c>
      <c r="C84" s="34" t="s">
        <v>25</v>
      </c>
      <c r="D84" s="28">
        <v>6228</v>
      </c>
      <c r="E84" s="24">
        <v>200</v>
      </c>
      <c r="F84" s="23"/>
      <c r="G84" s="23">
        <f>E84*0.09</f>
        <v>18</v>
      </c>
      <c r="H84" s="14"/>
      <c r="I84" s="14"/>
      <c r="J84" s="40"/>
    </row>
    <row r="85" spans="1:10" ht="16.5" customHeight="1" x14ac:dyDescent="0.25">
      <c r="A85" s="98" t="str">
        <f>RIGHT(D85:D192,4)</f>
        <v>5544</v>
      </c>
      <c r="B85" s="27" t="s">
        <v>98</v>
      </c>
      <c r="C85" s="31" t="s">
        <v>23</v>
      </c>
      <c r="D85" s="28">
        <v>1001051875544</v>
      </c>
      <c r="E85" s="24">
        <v>0</v>
      </c>
      <c r="F85" s="23">
        <v>0.85</v>
      </c>
      <c r="G85" s="23">
        <f>E85*1</f>
        <v>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>
        <v>0</v>
      </c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8" t="str">
        <f>RIGHT(D87:D194,4)</f>
        <v>6697</v>
      </c>
      <c r="B87" s="27" t="s">
        <v>100</v>
      </c>
      <c r="C87" s="37" t="s">
        <v>25</v>
      </c>
      <c r="D87" s="28">
        <v>1001301876697</v>
      </c>
      <c r="E87" s="24">
        <v>800</v>
      </c>
      <c r="F87" s="23">
        <v>0.35</v>
      </c>
      <c r="G87" s="23">
        <f>E87*0.35</f>
        <v>280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RIGHT(D88:D195,4)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RIGHT(D89:D196,4)</f>
        <v>5706</v>
      </c>
      <c r="B89" s="27" t="s">
        <v>102</v>
      </c>
      <c r="C89" s="34" t="s">
        <v>25</v>
      </c>
      <c r="D89" s="28">
        <v>1001061975706</v>
      </c>
      <c r="E89" s="24">
        <v>200</v>
      </c>
      <c r="F89" s="23">
        <v>0.25</v>
      </c>
      <c r="G89" s="23">
        <f>E89*0.25</f>
        <v>50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RIGHT(D90:D197,4)</f>
        <v>6454</v>
      </c>
      <c r="B90" s="27" t="s">
        <v>103</v>
      </c>
      <c r="C90" s="34" t="s">
        <v>25</v>
      </c>
      <c r="D90" s="28">
        <v>1001201976454</v>
      </c>
      <c r="E90" s="24">
        <v>280</v>
      </c>
      <c r="F90" s="23">
        <v>0.1</v>
      </c>
      <c r="G90" s="23">
        <f>E90*0.1</f>
        <v>28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RIGHT(D91:D199,4)</f>
        <v>5931</v>
      </c>
      <c r="B91" s="27" t="s">
        <v>104</v>
      </c>
      <c r="C91" s="34" t="s">
        <v>25</v>
      </c>
      <c r="D91" s="28">
        <v>1001060755931</v>
      </c>
      <c r="E91" s="24">
        <v>120</v>
      </c>
      <c r="F91" s="23">
        <v>0.22</v>
      </c>
      <c r="G91" s="23">
        <f>E91*0.22</f>
        <v>26.4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RIGHT(D92:D201,4)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RIGHT(D93:D206,4)</f>
        <v>4993</v>
      </c>
      <c r="B93" s="27" t="s">
        <v>106</v>
      </c>
      <c r="C93" s="34" t="s">
        <v>25</v>
      </c>
      <c r="D93" s="28">
        <v>1001060764993</v>
      </c>
      <c r="E93" s="24">
        <v>120</v>
      </c>
      <c r="F93" s="23">
        <v>0.25</v>
      </c>
      <c r="G93" s="23">
        <f>E93*0.25</f>
        <v>30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RIGHT(D94:D207,4)</f>
        <v>5682</v>
      </c>
      <c r="B94" s="27" t="s">
        <v>107</v>
      </c>
      <c r="C94" s="34" t="s">
        <v>25</v>
      </c>
      <c r="D94" s="28">
        <v>1001193115682</v>
      </c>
      <c r="E94" s="24">
        <v>400</v>
      </c>
      <c r="F94" s="23">
        <v>0.12</v>
      </c>
      <c r="G94" s="23">
        <f>E94*0.12</f>
        <v>48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 t="shared" ref="A95:A102" si="1">RIGHT(D95:D210,4)</f>
        <v>4117</v>
      </c>
      <c r="B95" s="27" t="s">
        <v>108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8" t="str">
        <f t="shared" si="1"/>
        <v>5483</v>
      </c>
      <c r="B96" s="27" t="s">
        <v>109</v>
      </c>
      <c r="C96" s="34" t="s">
        <v>25</v>
      </c>
      <c r="D96" s="28">
        <v>1001062505483</v>
      </c>
      <c r="E96" s="24">
        <v>400</v>
      </c>
      <c r="F96" s="23">
        <v>0.25</v>
      </c>
      <c r="G96" s="23">
        <f>E96*0.25</f>
        <v>100</v>
      </c>
      <c r="H96" s="14">
        <v>2</v>
      </c>
      <c r="I96" s="14">
        <v>120</v>
      </c>
      <c r="J96" s="40"/>
    </row>
    <row r="97" spans="1:10" ht="16.5" customHeight="1" thickBot="1" x14ac:dyDescent="0.3">
      <c r="A97" s="98" t="str">
        <f t="shared" si="1"/>
        <v>6453</v>
      </c>
      <c r="B97" s="27" t="s">
        <v>110</v>
      </c>
      <c r="C97" s="34" t="s">
        <v>25</v>
      </c>
      <c r="D97" s="28">
        <v>1001202506453</v>
      </c>
      <c r="E97" s="24">
        <v>0</v>
      </c>
      <c r="F97" s="23">
        <v>0.1</v>
      </c>
      <c r="G97" s="23">
        <f>E97*0.1</f>
        <v>0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8" t="str">
        <f t="shared" si="1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8" t="str">
        <f t="shared" si="1"/>
        <v>6756</v>
      </c>
      <c r="B99" s="29" t="s">
        <v>112</v>
      </c>
      <c r="C99" s="33" t="s">
        <v>23</v>
      </c>
      <c r="D99" s="30">
        <v>6756</v>
      </c>
      <c r="E99" s="24">
        <v>0</v>
      </c>
      <c r="F99" s="23">
        <v>1.5249999999999999</v>
      </c>
      <c r="G99" s="23">
        <f>E99*1</f>
        <v>0</v>
      </c>
      <c r="H99" s="14">
        <v>6.1</v>
      </c>
      <c r="I99" s="14">
        <v>60</v>
      </c>
      <c r="J99" s="40"/>
    </row>
    <row r="100" spans="1:10" ht="16.5" customHeight="1" x14ac:dyDescent="0.25">
      <c r="A100" s="98" t="str">
        <f t="shared" si="1"/>
        <v>4611</v>
      </c>
      <c r="B100" s="29" t="s">
        <v>113</v>
      </c>
      <c r="C100" s="38" t="s">
        <v>25</v>
      </c>
      <c r="D100" s="82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x14ac:dyDescent="0.25">
      <c r="A101" s="98" t="str">
        <f t="shared" si="1"/>
        <v>6645</v>
      </c>
      <c r="B101" s="29" t="s">
        <v>114</v>
      </c>
      <c r="C101" s="38" t="s">
        <v>25</v>
      </c>
      <c r="D101" s="82">
        <v>6645</v>
      </c>
      <c r="E101" s="24">
        <v>0</v>
      </c>
      <c r="F101" s="23"/>
      <c r="G101" s="23">
        <f>E101*0.8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6025</v>
      </c>
      <c r="B102" s="29" t="s">
        <v>115</v>
      </c>
      <c r="C102" s="33" t="s">
        <v>23</v>
      </c>
      <c r="D102" s="82">
        <v>6025</v>
      </c>
      <c r="E102" s="24">
        <v>0</v>
      </c>
      <c r="F102" s="23"/>
      <c r="G102" s="23">
        <f>E102*1</f>
        <v>0</v>
      </c>
      <c r="H102" s="14"/>
      <c r="I102" s="14"/>
      <c r="J102" s="40"/>
    </row>
    <row r="103" spans="1:10" ht="16.5" customHeight="1" thickBot="1" x14ac:dyDescent="0.3">
      <c r="A103" s="98" t="str">
        <f>RIGHT(D103:D215,4)</f>
        <v>3215</v>
      </c>
      <c r="B103" s="27" t="s">
        <v>116</v>
      </c>
      <c r="C103" s="38" t="s">
        <v>25</v>
      </c>
      <c r="D103" s="52">
        <v>1001094053215</v>
      </c>
      <c r="E103" s="24">
        <v>0</v>
      </c>
      <c r="F103" s="23">
        <v>0.4</v>
      </c>
      <c r="G103" s="23">
        <f>E103*0.4</f>
        <v>0</v>
      </c>
      <c r="H103" s="14">
        <v>3.2</v>
      </c>
      <c r="I103" s="14">
        <v>60</v>
      </c>
      <c r="J103" s="40"/>
    </row>
    <row r="104" spans="1:10" ht="16.5" customHeight="1" thickTop="1" thickBot="1" x14ac:dyDescent="0.3">
      <c r="A104" s="98" t="str">
        <f>RIGHT(D104:D218,4)</f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x14ac:dyDescent="0.25">
      <c r="A105" s="98" t="str">
        <f>RIGHT(D105:D221,4)</f>
        <v>6281</v>
      </c>
      <c r="B105" s="48" t="s">
        <v>118</v>
      </c>
      <c r="C105" s="36" t="s">
        <v>25</v>
      </c>
      <c r="D105" s="28">
        <v>1001082576281</v>
      </c>
      <c r="E105" s="24">
        <v>0</v>
      </c>
      <c r="F105" s="23">
        <v>0.3</v>
      </c>
      <c r="G105" s="23">
        <f>E105*0.3</f>
        <v>0</v>
      </c>
      <c r="H105" s="14">
        <v>1.8</v>
      </c>
      <c r="I105" s="14">
        <v>30</v>
      </c>
      <c r="J105" s="40"/>
    </row>
    <row r="106" spans="1:10" ht="16.5" customHeight="1" x14ac:dyDescent="0.25">
      <c r="A106" s="98" t="str">
        <f>RIGHT(D106:D222,4)</f>
        <v>6450</v>
      </c>
      <c r="B106" s="48" t="s">
        <v>119</v>
      </c>
      <c r="C106" s="36" t="s">
        <v>25</v>
      </c>
      <c r="D106" s="28">
        <v>6450</v>
      </c>
      <c r="E106" s="24">
        <v>200</v>
      </c>
      <c r="F106" s="23"/>
      <c r="G106" s="23">
        <f>E106*0.1</f>
        <v>20</v>
      </c>
      <c r="H106" s="101"/>
      <c r="I106" s="101"/>
      <c r="J106" s="100"/>
    </row>
    <row r="107" spans="1:10" ht="16.5" customHeight="1" thickBot="1" x14ac:dyDescent="0.3">
      <c r="A107" s="98" t="str">
        <f>RIGHT(D107:D222,4)</f>
        <v>6233</v>
      </c>
      <c r="B107" s="48" t="s">
        <v>120</v>
      </c>
      <c r="C107" s="36" t="s">
        <v>25</v>
      </c>
      <c r="D107" s="28">
        <v>6233</v>
      </c>
      <c r="E107" s="24">
        <v>0</v>
      </c>
      <c r="F107" s="23">
        <v>0.1</v>
      </c>
      <c r="G107" s="23">
        <f>E107*0.1</f>
        <v>0</v>
      </c>
      <c r="H107" s="101"/>
      <c r="I107" s="101"/>
      <c r="J107" s="100"/>
    </row>
    <row r="108" spans="1:10" ht="16.5" customHeight="1" thickTop="1" thickBot="1" x14ac:dyDescent="0.3">
      <c r="A108" s="98" t="str">
        <f>RIGHT(D108:D223,4)</f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thickBot="1" x14ac:dyDescent="0.3">
      <c r="A109" s="98" t="str">
        <f>RIGHT(D109:D226,4)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x14ac:dyDescent="0.25">
      <c r="A110" s="98" t="str">
        <f>RIGHT(D110:D227,4)</f>
        <v>6314</v>
      </c>
      <c r="B110" s="48" t="s">
        <v>123</v>
      </c>
      <c r="C110" s="34" t="s">
        <v>25</v>
      </c>
      <c r="D110" s="28">
        <v>1002112606314</v>
      </c>
      <c r="E110" s="24">
        <v>0</v>
      </c>
      <c r="F110" s="23">
        <v>0.5</v>
      </c>
      <c r="G110" s="23">
        <f>E110*0.5</f>
        <v>0</v>
      </c>
      <c r="H110" s="14">
        <v>8</v>
      </c>
      <c r="I110" s="73">
        <v>120</v>
      </c>
      <c r="J110" s="40"/>
    </row>
    <row r="111" spans="1:10" ht="16.5" customHeight="1" x14ac:dyDescent="0.25">
      <c r="A111" s="98" t="str">
        <f>RIGHT(D111:D228,4)</f>
        <v>6155</v>
      </c>
      <c r="B111" s="48" t="s">
        <v>124</v>
      </c>
      <c r="C111" s="34" t="s">
        <v>25</v>
      </c>
      <c r="D111" s="28">
        <v>1002115036155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0" ht="16.5" customHeight="1" x14ac:dyDescent="0.25">
      <c r="A112" s="98" t="str">
        <f>RIGHT(D112:D229,4)</f>
        <v>6157</v>
      </c>
      <c r="B112" s="48" t="s">
        <v>125</v>
      </c>
      <c r="C112" s="34" t="s">
        <v>25</v>
      </c>
      <c r="D112" s="28">
        <v>1002115056157</v>
      </c>
      <c r="E112" s="24">
        <v>0</v>
      </c>
      <c r="F112" s="23"/>
      <c r="G112" s="23">
        <f>E112*0.45</f>
        <v>0</v>
      </c>
      <c r="H112" s="14"/>
      <c r="I112" s="73"/>
      <c r="J112" s="40"/>
    </row>
    <row r="113" spans="1:11" ht="16.5" customHeight="1" thickBot="1" x14ac:dyDescent="0.3">
      <c r="A113" s="98" t="str">
        <f t="shared" ref="A113:A124" si="2">RIGHT(D113:D228,4)</f>
        <v>6313</v>
      </c>
      <c r="B113" s="48" t="s">
        <v>126</v>
      </c>
      <c r="C113" s="37" t="s">
        <v>25</v>
      </c>
      <c r="D113" s="28">
        <v>1002112606313</v>
      </c>
      <c r="E113" s="24">
        <v>0</v>
      </c>
      <c r="F113" s="23">
        <v>0.9</v>
      </c>
      <c r="G113" s="23">
        <f>E113*0.9</f>
        <v>0</v>
      </c>
      <c r="H113" s="14">
        <v>9</v>
      </c>
      <c r="I113" s="73">
        <v>120</v>
      </c>
      <c r="J113" s="40"/>
    </row>
    <row r="114" spans="1:11" ht="16.5" customHeight="1" thickTop="1" thickBot="1" x14ac:dyDescent="0.3">
      <c r="A114" s="98" t="str">
        <f t="shared" si="2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thickBot="1" x14ac:dyDescent="0.3">
      <c r="A115" s="98" t="str">
        <f t="shared" si="2"/>
        <v>4945</v>
      </c>
      <c r="B115" s="48" t="s">
        <v>128</v>
      </c>
      <c r="C115" s="37" t="s">
        <v>25</v>
      </c>
      <c r="D115" s="28">
        <v>1002151784945</v>
      </c>
      <c r="E115" s="24">
        <v>0</v>
      </c>
      <c r="F115" s="23">
        <v>0.5</v>
      </c>
      <c r="G115" s="23">
        <f>E115*0.5</f>
        <v>0</v>
      </c>
      <c r="H115" s="14">
        <v>8</v>
      </c>
      <c r="I115" s="73">
        <v>120</v>
      </c>
      <c r="J115" s="40"/>
    </row>
    <row r="116" spans="1:11" ht="16.5" customHeight="1" thickTop="1" thickBot="1" x14ac:dyDescent="0.3">
      <c r="A116" s="79" t="str">
        <f t="shared" si="2"/>
        <v/>
      </c>
      <c r="B116" s="75" t="s">
        <v>129</v>
      </c>
      <c r="C116" s="75"/>
      <c r="D116" s="75"/>
      <c r="E116" s="75"/>
      <c r="F116" s="74"/>
      <c r="G116" s="75"/>
      <c r="H116" s="75"/>
      <c r="I116" s="75"/>
      <c r="J116" s="76"/>
    </row>
    <row r="117" spans="1:11" s="93" customFormat="1" ht="16.5" customHeight="1" thickTop="1" thickBot="1" x14ac:dyDescent="0.3">
      <c r="A117" s="85" t="str">
        <f t="shared" si="2"/>
        <v>4956</v>
      </c>
      <c r="B117" s="94" t="s">
        <v>130</v>
      </c>
      <c r="C117" s="95" t="s">
        <v>25</v>
      </c>
      <c r="D117" s="88">
        <v>1002133974956</v>
      </c>
      <c r="E117" s="89">
        <v>0</v>
      </c>
      <c r="F117" s="90">
        <v>0.42</v>
      </c>
      <c r="G117" s="90">
        <f>E117*0.42</f>
        <v>0</v>
      </c>
      <c r="H117" s="91">
        <v>4.2</v>
      </c>
      <c r="I117" s="96">
        <v>120</v>
      </c>
      <c r="J117" s="91"/>
      <c r="K117" s="92"/>
    </row>
    <row r="118" spans="1:11" ht="16.5" customHeight="1" thickTop="1" x14ac:dyDescent="0.25">
      <c r="A118" s="79" t="str">
        <f t="shared" si="2"/>
        <v>1762</v>
      </c>
      <c r="B118" s="48" t="s">
        <v>131</v>
      </c>
      <c r="C118" s="34" t="s">
        <v>25</v>
      </c>
      <c r="D118" s="28">
        <v>1002131151762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Bot="1" x14ac:dyDescent="0.3">
      <c r="A119" s="79" t="str">
        <f t="shared" si="2"/>
        <v>1764</v>
      </c>
      <c r="B119" s="48" t="s">
        <v>132</v>
      </c>
      <c r="C119" s="37" t="s">
        <v>25</v>
      </c>
      <c r="D119" s="28">
        <v>1002131181764</v>
      </c>
      <c r="E119" s="24">
        <v>0</v>
      </c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Top="1" thickBot="1" x14ac:dyDescent="0.3">
      <c r="A120" s="79" t="str">
        <f t="shared" si="2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2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79" t="str">
        <f t="shared" si="2"/>
        <v>6004</v>
      </c>
      <c r="B122" s="48" t="s">
        <v>135</v>
      </c>
      <c r="C122" s="37" t="s">
        <v>25</v>
      </c>
      <c r="D122" s="69" t="s">
        <v>136</v>
      </c>
      <c r="E122" s="24">
        <v>0</v>
      </c>
      <c r="F122" s="23">
        <v>1</v>
      </c>
      <c r="G122" s="23">
        <f>E122*1</f>
        <v>0</v>
      </c>
      <c r="H122" s="14">
        <v>8</v>
      </c>
      <c r="I122" s="73">
        <v>120</v>
      </c>
      <c r="J122" s="40"/>
    </row>
    <row r="123" spans="1:11" ht="15.75" customHeight="1" thickTop="1" x14ac:dyDescent="0.25">
      <c r="A123" s="79" t="str">
        <f t="shared" si="2"/>
        <v>5417</v>
      </c>
      <c r="B123" s="48" t="s">
        <v>137</v>
      </c>
      <c r="C123" s="31" t="s">
        <v>23</v>
      </c>
      <c r="D123" s="69" t="s">
        <v>138</v>
      </c>
      <c r="E123" s="24">
        <v>0</v>
      </c>
      <c r="F123" s="23">
        <v>2</v>
      </c>
      <c r="G123" s="23">
        <f>E123*1</f>
        <v>0</v>
      </c>
      <c r="H123" s="14">
        <v>6</v>
      </c>
      <c r="I123" s="73">
        <v>90</v>
      </c>
      <c r="J123" s="40"/>
    </row>
    <row r="124" spans="1:11" ht="15.75" customHeight="1" thickBot="1" x14ac:dyDescent="0.3">
      <c r="A124" s="79" t="str">
        <f t="shared" si="2"/>
        <v>6019</v>
      </c>
      <c r="B124" s="48" t="s">
        <v>139</v>
      </c>
      <c r="C124" s="37" t="s">
        <v>25</v>
      </c>
      <c r="D124" s="70" t="s">
        <v>140</v>
      </c>
      <c r="E124" s="24">
        <v>0</v>
      </c>
      <c r="F124" s="23">
        <v>1</v>
      </c>
      <c r="G124" s="23">
        <f>E124*1</f>
        <v>0</v>
      </c>
      <c r="H124" s="14">
        <v>12</v>
      </c>
      <c r="I124" s="73">
        <v>120</v>
      </c>
      <c r="J124" s="40"/>
    </row>
    <row r="125" spans="1:11" ht="16.5" customHeight="1" thickTop="1" thickBot="1" x14ac:dyDescent="0.3">
      <c r="A125" s="78"/>
      <c r="B125" s="78" t="s">
        <v>141</v>
      </c>
      <c r="C125" s="16"/>
      <c r="D125" s="49"/>
      <c r="E125" s="17">
        <f>SUM(E5:E124)</f>
        <v>15650</v>
      </c>
      <c r="F125" s="17">
        <f>SUM(F10:F124)</f>
        <v>42.932916666666664</v>
      </c>
      <c r="G125" s="17">
        <f>SUM(G11:G124)</f>
        <v>7337.2</v>
      </c>
      <c r="H125" s="17">
        <f>SUM(H10:H121)</f>
        <v>182.67999999999995</v>
      </c>
      <c r="I125" s="17"/>
      <c r="J125" s="17"/>
    </row>
    <row r="126" spans="1:11" ht="15.75" customHeight="1" thickTop="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</sheetData>
  <autoFilter ref="A9:J125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8" xr:uid="{00000000-0002-0000-0000-000000000000}">
      <formula1>40</formula1>
    </dataValidation>
    <dataValidation type="textLength" operator="equal" showInputMessage="1" showErrorMessage="1" sqref="D122:D124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116</v>
      </c>
    </row>
    <row r="2" spans="2:3" x14ac:dyDescent="0.25">
      <c r="B2" s="59" t="s">
        <v>142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113</v>
      </c>
      <c r="C9" s="83"/>
    </row>
    <row r="10" spans="2:3" x14ac:dyDescent="0.25">
      <c r="B10" s="29" t="s">
        <v>112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143</v>
      </c>
    </row>
    <row r="14" spans="2:3" x14ac:dyDescent="0.25">
      <c r="B14" s="27" t="s">
        <v>144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145</v>
      </c>
      <c r="C21" s="83"/>
    </row>
    <row r="22" spans="2:3" x14ac:dyDescent="0.25">
      <c r="B22" s="68" t="s">
        <v>146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147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148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149</v>
      </c>
    </row>
    <row r="36" spans="2:3" x14ac:dyDescent="0.25">
      <c r="B36" s="27" t="s">
        <v>56</v>
      </c>
    </row>
    <row r="37" spans="2:3" x14ac:dyDescent="0.25">
      <c r="B37" s="81" t="s">
        <v>150</v>
      </c>
      <c r="C37" s="83"/>
    </row>
    <row r="38" spans="2:3" x14ac:dyDescent="0.25">
      <c r="B38" s="67" t="s">
        <v>118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151</v>
      </c>
      <c r="C54" s="62"/>
    </row>
    <row r="55" spans="2:3" x14ac:dyDescent="0.25">
      <c r="B55" s="81" t="s">
        <v>119</v>
      </c>
      <c r="C55" s="83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152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153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154</v>
      </c>
      <c r="C75" s="83"/>
    </row>
    <row r="76" spans="2:3" x14ac:dyDescent="0.25">
      <c r="B76" s="61" t="s">
        <v>155</v>
      </c>
      <c r="C76" s="62"/>
    </row>
    <row r="77" spans="2:3" x14ac:dyDescent="0.25">
      <c r="B77" s="61" t="s">
        <v>156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157</v>
      </c>
      <c r="C82" s="62"/>
    </row>
    <row r="83" spans="2:4" x14ac:dyDescent="0.25">
      <c r="B83" s="61" t="s">
        <v>158</v>
      </c>
      <c r="C83" s="62"/>
    </row>
    <row r="84" spans="2:4" x14ac:dyDescent="0.25">
      <c r="B84" s="61" t="s">
        <v>159</v>
      </c>
      <c r="C84" s="62"/>
    </row>
    <row r="85" spans="2:4" x14ac:dyDescent="0.25">
      <c r="B85" s="61" t="s">
        <v>160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2024-02-01T12:32:12Z</dcterms:modified>
</cp:coreProperties>
</file>