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2,24 Ост СЫР филиалы\"/>
    </mc:Choice>
  </mc:AlternateContent>
  <xr:revisionPtr revIDLastSave="0" documentId="13_ncr:1_{6A350541-DBAC-4DC0-BAD3-27E2E0349685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Бердянск!$A$3:$I$45</definedName>
    <definedName name="_xlnm._FilterDatabase" localSheetId="2" hidden="1">Донецк!$A$3:$I$45</definedName>
    <definedName name="_xlnm._FilterDatabase" localSheetId="3" hidden="1">Луганск!$A$3:$I$3</definedName>
    <definedName name="_xlnm._FilterDatabase" localSheetId="0" hidden="1">Мелитополь!$A$3:$I$45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4" l="1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5" i="4" s="1"/>
  <c r="F4" i="4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5" i="3" s="1"/>
  <c r="F4" i="3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5" i="2" s="1"/>
  <c r="F4" i="2"/>
  <c r="H37" i="1"/>
  <c r="H36" i="1"/>
  <c r="H35" i="1"/>
  <c r="H27" i="1"/>
  <c r="H25" i="1"/>
  <c r="H21" i="1"/>
  <c r="H16" i="1"/>
  <c r="H15" i="1"/>
  <c r="H12" i="1"/>
  <c r="H11" i="1"/>
  <c r="H9" i="1"/>
  <c r="H8" i="1"/>
  <c r="H6" i="1"/>
  <c r="H5" i="1" l="1"/>
  <c r="F5" i="1"/>
  <c r="F16" i="1"/>
  <c r="F9" i="1"/>
  <c r="F12" i="1"/>
  <c r="F6" i="1"/>
  <c r="H20" i="1"/>
  <c r="F20" i="1"/>
  <c r="H18" i="1"/>
  <c r="F18" i="1"/>
  <c r="H14" i="1"/>
  <c r="F14" i="1"/>
  <c r="F13" i="1"/>
  <c r="H13" i="1"/>
  <c r="F15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8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F23" i="1"/>
  <c r="F17" i="1"/>
  <c r="F4" i="1"/>
  <c r="H45" i="1" l="1"/>
  <c r="A48" i="1" s="1"/>
</calcChain>
</file>

<file path=xl/sharedStrings.xml><?xml version="1.0" encoding="utf-8"?>
<sst xmlns="http://schemas.openxmlformats.org/spreadsheetml/2006/main" count="272" uniqueCount="62">
  <si>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</si>
  <si>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</si>
  <si>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</si>
  <si>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</si>
  <si>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</si>
  <si>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</si>
  <si>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</si>
  <si>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</si>
  <si>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</si>
  <si>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</si>
  <si>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</si>
  <si>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</si>
  <si>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</si>
  <si>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</si>
  <si>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</si>
  <si>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</si>
  <si>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</si>
  <si>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</si>
  <si>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</si>
  <si>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</si>
  <si>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</si>
  <si>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</si>
  <si>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</si>
  <si>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</si>
  <si>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</si>
  <si>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</si>
  <si>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</si>
  <si>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</si>
  <si>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</si>
  <si>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</si>
  <si>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</si>
  <si>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</si>
  <si>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</si>
  <si>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</si>
  <si>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</si>
  <si>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</si>
  <si>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</si>
  <si>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</si>
  <si>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</si>
  <si>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</si>
  <si>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</si>
  <si>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</si>
  <si>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</si>
  <si>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</si>
  <si>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</si>
  <si>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</si>
  <si>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</si>
  <si>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</si>
  <si>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</si>
  <si>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</si>
  <si>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</si>
  <si>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</si>
  <si>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</si>
  <si>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</si>
  <si>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</si>
  <si>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</si>
  <si>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</si>
  <si>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</si>
  <si>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</si>
  <si>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</si>
  <si>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Не доступно к заказу в декабре</t>
  </si>
  <si>
    <t>Сыр Папа Может «Российский традиционный» массовая доля жира в сухом веществе 50 %, вакуум, полимерная пленка, брусок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</si>
</sst>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E5" sqref="E5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7" t="s">
        <v>60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>
        <v>470</v>
      </c>
      <c r="E10" s="14"/>
      <c r="F10" s="11">
        <f>D10/C10</f>
        <v>47</v>
      </c>
      <c r="G10" s="2">
        <v>0.18</v>
      </c>
      <c r="H10" s="11">
        <f>G10*D10</f>
        <v>84.6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27" t="s">
        <v>60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>
        <v>500</v>
      </c>
      <c r="E13" s="14"/>
      <c r="F13" s="11">
        <f>D13/C13</f>
        <v>50</v>
      </c>
      <c r="G13" s="2">
        <v>0.18</v>
      </c>
      <c r="H13" s="11">
        <f>G13*D13</f>
        <v>90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27"/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>
        <v>440</v>
      </c>
      <c r="E17" s="14"/>
      <c r="F17" s="11">
        <f>D17/C17</f>
        <v>44</v>
      </c>
      <c r="G17" s="2">
        <v>0.2</v>
      </c>
      <c r="H17" s="11">
        <f>G17*D17</f>
        <v>88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14">
        <v>1085</v>
      </c>
      <c r="F21" s="11">
        <f>E21/7</f>
        <v>155</v>
      </c>
      <c r="G21" s="2">
        <v>3.5</v>
      </c>
      <c r="H21" s="11">
        <f>E21</f>
        <v>1085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14">
        <v>465</v>
      </c>
      <c r="F25" s="11">
        <f>E25/15</f>
        <v>31</v>
      </c>
      <c r="G25" s="2">
        <v>3.5</v>
      </c>
      <c r="H25" s="11">
        <f>E25</f>
        <v>465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14">
        <v>2070</v>
      </c>
      <c r="F27" s="11">
        <f>E27/15</f>
        <v>138</v>
      </c>
      <c r="G27" s="2">
        <v>3.5</v>
      </c>
      <c r="H27" s="11">
        <f>E27</f>
        <v>2070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4">
        <v>36</v>
      </c>
      <c r="E28" s="16"/>
      <c r="F28" s="11">
        <f t="shared" ref="F28:F34" si="3">D28/C28</f>
        <v>6</v>
      </c>
      <c r="G28" s="2">
        <v>0.1</v>
      </c>
      <c r="H28" s="11">
        <f t="shared" ref="H28:H34" si="4">G28*D28</f>
        <v>3.6</v>
      </c>
      <c r="I28" s="11"/>
    </row>
    <row r="29" spans="1:9">
      <c r="A29" s="3">
        <v>8444187</v>
      </c>
      <c r="B29" s="4" t="s">
        <v>22</v>
      </c>
      <c r="C29" s="13">
        <v>6</v>
      </c>
      <c r="D29" s="14">
        <v>168</v>
      </c>
      <c r="E29" s="16"/>
      <c r="F29" s="11">
        <f t="shared" si="3"/>
        <v>28</v>
      </c>
      <c r="G29" s="2">
        <v>0.1</v>
      </c>
      <c r="H29" s="11">
        <f t="shared" si="4"/>
        <v>16.8</v>
      </c>
      <c r="I29" s="11"/>
    </row>
    <row r="30" spans="1:9">
      <c r="A30" s="3">
        <v>8444163</v>
      </c>
      <c r="B30" s="4" t="s">
        <v>23</v>
      </c>
      <c r="C30" s="13">
        <v>8</v>
      </c>
      <c r="D30" s="16"/>
      <c r="E30" s="16"/>
      <c r="F30" s="11">
        <f t="shared" si="3"/>
        <v>0</v>
      </c>
      <c r="G30" s="2">
        <v>0.1</v>
      </c>
      <c r="H30" s="11">
        <f t="shared" si="4"/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14">
        <v>168</v>
      </c>
      <c r="E31" s="16"/>
      <c r="F31" s="11">
        <f t="shared" si="3"/>
        <v>21</v>
      </c>
      <c r="G31" s="2">
        <v>0.1</v>
      </c>
      <c r="H31" s="11">
        <f t="shared" si="4"/>
        <v>16.8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14">
        <v>176</v>
      </c>
      <c r="E33" s="16"/>
      <c r="F33" s="11">
        <f t="shared" si="3"/>
        <v>11</v>
      </c>
      <c r="G33" s="2">
        <v>0.14000000000000001</v>
      </c>
      <c r="H33" s="11">
        <f t="shared" si="4"/>
        <v>24.64</v>
      </c>
      <c r="I33" s="11"/>
    </row>
    <row r="34" spans="1:9">
      <c r="A34" s="3">
        <v>5034819</v>
      </c>
      <c r="B34" s="4" t="s">
        <v>27</v>
      </c>
      <c r="C34" s="13">
        <v>6</v>
      </c>
      <c r="D34" s="14">
        <v>312</v>
      </c>
      <c r="E34" s="16"/>
      <c r="F34" s="11">
        <f t="shared" si="3"/>
        <v>52</v>
      </c>
      <c r="G34" s="2">
        <v>0.18</v>
      </c>
      <c r="H34" s="11">
        <f t="shared" si="4"/>
        <v>56.16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8" t="s">
        <v>60</v>
      </c>
      <c r="E35" s="28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5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14">
        <v>72</v>
      </c>
      <c r="E38" s="16"/>
      <c r="F38" s="11">
        <f t="shared" ref="F38:F44" si="6">D38/C38</f>
        <v>9</v>
      </c>
      <c r="G38" s="2">
        <v>0.4</v>
      </c>
      <c r="H38" s="11">
        <f t="shared" ref="H38:H43" si="7">G38*D38</f>
        <v>28.8</v>
      </c>
      <c r="I38" s="11"/>
    </row>
    <row r="39" spans="1:9">
      <c r="A39" s="3">
        <v>9988476</v>
      </c>
      <c r="B39" s="4" t="s">
        <v>31</v>
      </c>
      <c r="C39" s="13">
        <v>28</v>
      </c>
      <c r="D39" s="16"/>
      <c r="E39" s="16"/>
      <c r="F39" s="11">
        <f t="shared" si="6"/>
        <v>0</v>
      </c>
      <c r="G39" s="2">
        <v>0.4</v>
      </c>
      <c r="H39" s="11">
        <f t="shared" si="7"/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16"/>
      <c r="E40" s="16"/>
      <c r="F40" s="11">
        <f t="shared" si="6"/>
        <v>0</v>
      </c>
      <c r="G40" s="2">
        <v>0.18</v>
      </c>
      <c r="H40" s="11">
        <f t="shared" si="7"/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14">
        <v>624</v>
      </c>
      <c r="E41" s="16"/>
      <c r="F41" s="11">
        <f t="shared" si="6"/>
        <v>39</v>
      </c>
      <c r="G41" s="2">
        <v>0.18</v>
      </c>
      <c r="H41" s="11">
        <f t="shared" si="7"/>
        <v>112.32</v>
      </c>
      <c r="I41" s="11"/>
    </row>
    <row r="42" spans="1:9">
      <c r="A42" s="3">
        <v>9988445</v>
      </c>
      <c r="B42" s="4" t="s">
        <v>33</v>
      </c>
      <c r="C42" s="13">
        <v>16</v>
      </c>
      <c r="D42" s="14">
        <v>560</v>
      </c>
      <c r="E42" s="16"/>
      <c r="F42" s="11">
        <f t="shared" si="6"/>
        <v>35</v>
      </c>
      <c r="G42" s="2">
        <v>0.18</v>
      </c>
      <c r="H42" s="11">
        <f t="shared" si="7"/>
        <v>100.8</v>
      </c>
      <c r="I42" s="11"/>
    </row>
    <row r="43" spans="1:9">
      <c r="A43" s="3">
        <v>9988421</v>
      </c>
      <c r="B43" s="4" t="s">
        <v>34</v>
      </c>
      <c r="C43" s="13">
        <v>16</v>
      </c>
      <c r="D43" s="16"/>
      <c r="E43" s="16"/>
      <c r="F43" s="11">
        <f t="shared" si="6"/>
        <v>0</v>
      </c>
      <c r="G43" s="2">
        <v>0.14000000000000001</v>
      </c>
      <c r="H43" s="11">
        <f t="shared" si="7"/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4242.5200000000004</v>
      </c>
      <c r="I45" s="11"/>
    </row>
    <row r="48" spans="1:9">
      <c r="A48" s="8">
        <f>H45+Бердянск!H45+Донецк!H45+Луганск!H45</f>
        <v>6424.1000000000013</v>
      </c>
    </row>
  </sheetData>
  <sheetProtection selectLockedCells="1" selectUnlockedCells="1"/>
  <autoFilter ref="A3:I45" xr:uid="{E7556DDA-53A3-4E9C-9EC6-15028EC3A975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0E25-9C35-46B4-B06E-E9A74D3DB08C}">
  <dimension ref="A1:I45"/>
  <sheetViews>
    <sheetView topLeftCell="A22" workbookViewId="0">
      <selection activeCell="E37" sqref="E37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>
        <v>310</v>
      </c>
      <c r="E4" s="14"/>
      <c r="F4" s="11">
        <f>D4/C4</f>
        <v>31</v>
      </c>
      <c r="G4" s="2">
        <v>0.18</v>
      </c>
      <c r="H4" s="11">
        <f>G4*D4</f>
        <v>55.8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7" t="s">
        <v>60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>
        <v>60</v>
      </c>
      <c r="E10" s="14"/>
      <c r="F10" s="11">
        <f>D10/C10</f>
        <v>6</v>
      </c>
      <c r="G10" s="2">
        <v>0.18</v>
      </c>
      <c r="H10" s="11">
        <f>G10*D10</f>
        <v>10.799999999999999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27" t="s">
        <v>60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>
        <v>260</v>
      </c>
      <c r="E13" s="14"/>
      <c r="F13" s="11">
        <f>D13/C13</f>
        <v>26</v>
      </c>
      <c r="G13" s="2">
        <v>0.18</v>
      </c>
      <c r="H13" s="11">
        <f>G13*D13</f>
        <v>46.8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27"/>
      <c r="E15" s="27">
        <v>30</v>
      </c>
      <c r="F15" s="11">
        <f>E15/15</f>
        <v>2</v>
      </c>
      <c r="G15" s="11">
        <v>2.5</v>
      </c>
      <c r="H15" s="11">
        <f t="shared" ref="H15:H16" si="2">E15</f>
        <v>30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>
        <v>230</v>
      </c>
      <c r="E17" s="14"/>
      <c r="F17" s="11">
        <f>D17/C17</f>
        <v>23</v>
      </c>
      <c r="G17" s="2">
        <v>0.2</v>
      </c>
      <c r="H17" s="11">
        <f>G17*D17</f>
        <v>46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27">
        <v>203</v>
      </c>
      <c r="F21" s="11">
        <f>E21/7</f>
        <v>29</v>
      </c>
      <c r="G21" s="2">
        <v>3.5</v>
      </c>
      <c r="H21" s="11">
        <f>E21</f>
        <v>203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27">
        <v>210</v>
      </c>
      <c r="F25" s="11">
        <f>E25/15</f>
        <v>14</v>
      </c>
      <c r="G25" s="2">
        <v>3.5</v>
      </c>
      <c r="H25" s="11">
        <f>E25</f>
        <v>210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27">
        <v>825</v>
      </c>
      <c r="F27" s="11">
        <f>E27/15</f>
        <v>55</v>
      </c>
      <c r="G27" s="2">
        <v>3.5</v>
      </c>
      <c r="H27" s="11">
        <f>E27</f>
        <v>825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4">
        <v>270</v>
      </c>
      <c r="E28" s="16"/>
      <c r="F28" s="11">
        <f t="shared" ref="F28:F34" si="3">D28/C28</f>
        <v>45</v>
      </c>
      <c r="G28" s="2">
        <v>0.1</v>
      </c>
      <c r="H28" s="11">
        <f t="shared" ref="H28:H34" si="4">G28*D28</f>
        <v>27</v>
      </c>
      <c r="I28" s="11"/>
    </row>
    <row r="29" spans="1:9">
      <c r="A29" s="3">
        <v>8444187</v>
      </c>
      <c r="B29" s="4" t="s">
        <v>22</v>
      </c>
      <c r="C29" s="13">
        <v>6</v>
      </c>
      <c r="D29" s="16"/>
      <c r="E29" s="16"/>
      <c r="F29" s="11">
        <f t="shared" si="3"/>
        <v>0</v>
      </c>
      <c r="G29" s="2">
        <v>0.1</v>
      </c>
      <c r="H29" s="11">
        <f t="shared" si="4"/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14">
        <v>184</v>
      </c>
      <c r="E30" s="16"/>
      <c r="F30" s="11">
        <f t="shared" si="3"/>
        <v>23</v>
      </c>
      <c r="G30" s="2">
        <v>0.1</v>
      </c>
      <c r="H30" s="11">
        <f t="shared" si="4"/>
        <v>18.400000000000002</v>
      </c>
      <c r="I30" s="11"/>
    </row>
    <row r="31" spans="1:9">
      <c r="A31" s="3">
        <v>8444170</v>
      </c>
      <c r="B31" s="4" t="s">
        <v>24</v>
      </c>
      <c r="C31" s="13">
        <v>8</v>
      </c>
      <c r="D31" s="14">
        <v>48</v>
      </c>
      <c r="E31" s="16"/>
      <c r="F31" s="11">
        <f t="shared" si="3"/>
        <v>6</v>
      </c>
      <c r="G31" s="2">
        <v>0.1</v>
      </c>
      <c r="H31" s="11">
        <f t="shared" si="4"/>
        <v>4.8000000000000007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16"/>
      <c r="E33" s="16"/>
      <c r="F33" s="11">
        <f t="shared" si="3"/>
        <v>0</v>
      </c>
      <c r="G33" s="2">
        <v>0.14000000000000001</v>
      </c>
      <c r="H33" s="11">
        <f t="shared" si="4"/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14">
        <v>222</v>
      </c>
      <c r="E34" s="16"/>
      <c r="F34" s="11">
        <f t="shared" si="3"/>
        <v>37</v>
      </c>
      <c r="G34" s="2">
        <v>0.18</v>
      </c>
      <c r="H34" s="11">
        <f t="shared" si="4"/>
        <v>39.96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8" t="s">
        <v>60</v>
      </c>
      <c r="E35" s="28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5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14">
        <v>72</v>
      </c>
      <c r="E38" s="16"/>
      <c r="F38" s="11">
        <f t="shared" ref="F38:F44" si="6">D38/C38</f>
        <v>9</v>
      </c>
      <c r="G38" s="2">
        <v>0.4</v>
      </c>
      <c r="H38" s="11">
        <f t="shared" ref="H38:H43" si="7">G38*D38</f>
        <v>28.8</v>
      </c>
      <c r="I38" s="11"/>
    </row>
    <row r="39" spans="1:9">
      <c r="A39" s="3">
        <v>9988476</v>
      </c>
      <c r="B39" s="4" t="s">
        <v>31</v>
      </c>
      <c r="C39" s="13">
        <v>28</v>
      </c>
      <c r="D39" s="14">
        <v>140</v>
      </c>
      <c r="E39" s="16"/>
      <c r="F39" s="11">
        <f t="shared" si="6"/>
        <v>5</v>
      </c>
      <c r="G39" s="2">
        <v>0.4</v>
      </c>
      <c r="H39" s="11">
        <f t="shared" si="7"/>
        <v>56</v>
      </c>
      <c r="I39" s="11"/>
    </row>
    <row r="40" spans="1:9">
      <c r="A40" s="3">
        <v>9988681</v>
      </c>
      <c r="B40" s="4" t="s">
        <v>42</v>
      </c>
      <c r="C40" s="13">
        <v>16</v>
      </c>
      <c r="D40" s="14">
        <v>160</v>
      </c>
      <c r="E40" s="16"/>
      <c r="F40" s="11">
        <f t="shared" si="6"/>
        <v>10</v>
      </c>
      <c r="G40" s="2">
        <v>0.18</v>
      </c>
      <c r="H40" s="11">
        <f t="shared" si="7"/>
        <v>28.799999999999997</v>
      </c>
      <c r="I40" s="11"/>
    </row>
    <row r="41" spans="1:9">
      <c r="A41" s="3">
        <v>9988438</v>
      </c>
      <c r="B41" s="4" t="s">
        <v>32</v>
      </c>
      <c r="C41" s="13">
        <v>16</v>
      </c>
      <c r="D41" s="14">
        <v>112</v>
      </c>
      <c r="E41" s="16"/>
      <c r="F41" s="11">
        <f t="shared" si="6"/>
        <v>7</v>
      </c>
      <c r="G41" s="2">
        <v>0.18</v>
      </c>
      <c r="H41" s="11">
        <f t="shared" si="7"/>
        <v>20.16</v>
      </c>
      <c r="I41" s="11"/>
    </row>
    <row r="42" spans="1:9">
      <c r="A42" s="3">
        <v>9988445</v>
      </c>
      <c r="B42" s="4" t="s">
        <v>33</v>
      </c>
      <c r="C42" s="13">
        <v>16</v>
      </c>
      <c r="D42" s="14">
        <v>48</v>
      </c>
      <c r="E42" s="16"/>
      <c r="F42" s="11">
        <f t="shared" si="6"/>
        <v>3</v>
      </c>
      <c r="G42" s="2">
        <v>0.18</v>
      </c>
      <c r="H42" s="11">
        <f t="shared" si="7"/>
        <v>8.64</v>
      </c>
      <c r="I42" s="11"/>
    </row>
    <row r="43" spans="1:9">
      <c r="A43" s="3">
        <v>9988421</v>
      </c>
      <c r="B43" s="4" t="s">
        <v>34</v>
      </c>
      <c r="C43" s="13">
        <v>16</v>
      </c>
      <c r="D43" s="14">
        <v>16</v>
      </c>
      <c r="E43" s="16"/>
      <c r="F43" s="11">
        <f t="shared" si="6"/>
        <v>1</v>
      </c>
      <c r="G43" s="2">
        <v>0.14000000000000001</v>
      </c>
      <c r="H43" s="11">
        <f t="shared" si="7"/>
        <v>2.2400000000000002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1662.2000000000003</v>
      </c>
      <c r="I45" s="11"/>
    </row>
  </sheetData>
  <autoFilter ref="A3:I45" xr:uid="{A6790588-91C5-4146-BB97-483B40D512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A0F6-2D44-445D-BD8A-2B7BEB857C9F}">
  <dimension ref="A1:I45"/>
  <sheetViews>
    <sheetView topLeftCell="A13" workbookViewId="0">
      <selection activeCell="E10" sqref="E1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>
        <v>150</v>
      </c>
      <c r="E4" s="14"/>
      <c r="F4" s="11">
        <f>D4/C4</f>
        <v>15</v>
      </c>
      <c r="G4" s="2">
        <v>0.18</v>
      </c>
      <c r="H4" s="11">
        <f>G4*D4</f>
        <v>27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7" t="s">
        <v>60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27" t="s">
        <v>60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27"/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14"/>
      <c r="F27" s="11">
        <f>E27/15</f>
        <v>0</v>
      </c>
      <c r="G27" s="2">
        <v>3.5</v>
      </c>
      <c r="H27" s="11">
        <f>E27</f>
        <v>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4">
        <v>228</v>
      </c>
      <c r="E28" s="16"/>
      <c r="F28" s="11">
        <f t="shared" ref="F28:F34" si="3">D28/C28</f>
        <v>38</v>
      </c>
      <c r="G28" s="2">
        <v>0.1</v>
      </c>
      <c r="H28" s="11">
        <f t="shared" ref="H28:H34" si="4">G28*D28</f>
        <v>22.8</v>
      </c>
      <c r="I28" s="11"/>
    </row>
    <row r="29" spans="1:9">
      <c r="A29" s="3">
        <v>8444187</v>
      </c>
      <c r="B29" s="4" t="s">
        <v>22</v>
      </c>
      <c r="C29" s="13">
        <v>6</v>
      </c>
      <c r="D29" s="14">
        <v>180</v>
      </c>
      <c r="E29" s="16"/>
      <c r="F29" s="11">
        <f t="shared" si="3"/>
        <v>30</v>
      </c>
      <c r="G29" s="2">
        <v>0.1</v>
      </c>
      <c r="H29" s="11">
        <f t="shared" si="4"/>
        <v>18</v>
      </c>
      <c r="I29" s="11"/>
    </row>
    <row r="30" spans="1:9">
      <c r="A30" s="3">
        <v>8444163</v>
      </c>
      <c r="B30" s="4" t="s">
        <v>23</v>
      </c>
      <c r="C30" s="13">
        <v>8</v>
      </c>
      <c r="D30" s="14">
        <v>184</v>
      </c>
      <c r="E30" s="16"/>
      <c r="F30" s="11">
        <f t="shared" si="3"/>
        <v>23</v>
      </c>
      <c r="G30" s="2">
        <v>0.1</v>
      </c>
      <c r="H30" s="11">
        <f t="shared" si="4"/>
        <v>18.400000000000002</v>
      </c>
      <c r="I30" s="11"/>
    </row>
    <row r="31" spans="1:9">
      <c r="A31" s="3">
        <v>8444170</v>
      </c>
      <c r="B31" s="4" t="s">
        <v>24</v>
      </c>
      <c r="C31" s="13">
        <v>8</v>
      </c>
      <c r="D31" s="14">
        <v>136</v>
      </c>
      <c r="E31" s="16"/>
      <c r="F31" s="11">
        <f t="shared" si="3"/>
        <v>17</v>
      </c>
      <c r="G31" s="2">
        <v>0.1</v>
      </c>
      <c r="H31" s="11">
        <f t="shared" si="4"/>
        <v>13.600000000000001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14">
        <v>96</v>
      </c>
      <c r="E33" s="16"/>
      <c r="F33" s="11">
        <f t="shared" si="3"/>
        <v>6</v>
      </c>
      <c r="G33" s="2">
        <v>0.14000000000000001</v>
      </c>
      <c r="H33" s="11">
        <f t="shared" si="4"/>
        <v>13.440000000000001</v>
      </c>
      <c r="I33" s="11"/>
    </row>
    <row r="34" spans="1:9">
      <c r="A34" s="3">
        <v>5034819</v>
      </c>
      <c r="B34" s="4" t="s">
        <v>27</v>
      </c>
      <c r="C34" s="13">
        <v>6</v>
      </c>
      <c r="D34" s="14">
        <v>78</v>
      </c>
      <c r="E34" s="16"/>
      <c r="F34" s="11">
        <f t="shared" si="3"/>
        <v>13</v>
      </c>
      <c r="G34" s="2">
        <v>0.18</v>
      </c>
      <c r="H34" s="11">
        <f t="shared" si="4"/>
        <v>14.04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8" t="s">
        <v>60</v>
      </c>
      <c r="E35" s="28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16">
        <v>82.5</v>
      </c>
      <c r="F37" s="11">
        <f>E37/16.5</f>
        <v>5</v>
      </c>
      <c r="G37" s="2">
        <v>3.2</v>
      </c>
      <c r="H37" s="11">
        <f t="shared" si="5"/>
        <v>82.5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16"/>
      <c r="E38" s="16"/>
      <c r="F38" s="11">
        <f t="shared" ref="F38:F44" si="6">D38/C38</f>
        <v>0</v>
      </c>
      <c r="G38" s="2">
        <v>0.4</v>
      </c>
      <c r="H38" s="11">
        <f t="shared" ref="H38:H43" si="7"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16"/>
      <c r="E39" s="16"/>
      <c r="F39" s="11">
        <f t="shared" si="6"/>
        <v>0</v>
      </c>
      <c r="G39" s="2">
        <v>0.4</v>
      </c>
      <c r="H39" s="11">
        <f t="shared" si="7"/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16"/>
      <c r="E40" s="16"/>
      <c r="F40" s="11">
        <f t="shared" si="6"/>
        <v>0</v>
      </c>
      <c r="G40" s="2">
        <v>0.18</v>
      </c>
      <c r="H40" s="11">
        <f t="shared" si="7"/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16"/>
      <c r="E41" s="16"/>
      <c r="F41" s="11">
        <f t="shared" si="6"/>
        <v>0</v>
      </c>
      <c r="G41" s="2">
        <v>0.18</v>
      </c>
      <c r="H41" s="11">
        <f t="shared" si="7"/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14">
        <v>16</v>
      </c>
      <c r="E42" s="16"/>
      <c r="F42" s="11">
        <f t="shared" si="6"/>
        <v>1</v>
      </c>
      <c r="G42" s="2">
        <v>0.18</v>
      </c>
      <c r="H42" s="11">
        <f t="shared" si="7"/>
        <v>2.88</v>
      </c>
      <c r="I42" s="11"/>
    </row>
    <row r="43" spans="1:9">
      <c r="A43" s="3">
        <v>9988421</v>
      </c>
      <c r="B43" s="4" t="s">
        <v>34</v>
      </c>
      <c r="C43" s="13">
        <v>16</v>
      </c>
      <c r="D43" s="14">
        <v>48</v>
      </c>
      <c r="E43" s="16"/>
      <c r="F43" s="11">
        <f t="shared" si="6"/>
        <v>3</v>
      </c>
      <c r="G43" s="2">
        <v>0.14000000000000001</v>
      </c>
      <c r="H43" s="11">
        <f t="shared" si="7"/>
        <v>6.7200000000000006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219.38</v>
      </c>
      <c r="I45" s="11"/>
    </row>
  </sheetData>
  <autoFilter ref="A3:I45" xr:uid="{AE6FAF9D-4A37-439D-9AF2-300DA77DDA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D9F7-DF57-4305-85E6-2ED30EF3824F}">
  <dimension ref="A1:I45"/>
  <sheetViews>
    <sheetView workbookViewId="0">
      <selection activeCell="E15" sqref="E15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7" t="s">
        <v>60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27" t="s">
        <v>60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27"/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14">
        <v>300</v>
      </c>
      <c r="F27" s="11">
        <f>E27/15</f>
        <v>20</v>
      </c>
      <c r="G27" s="2">
        <v>3.5</v>
      </c>
      <c r="H27" s="11">
        <f>E27</f>
        <v>300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6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16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16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16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16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16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8" t="s">
        <v>60</v>
      </c>
      <c r="E35" s="2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3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16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16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16"/>
      <c r="E42" s="16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16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300</v>
      </c>
      <c r="I45" s="11"/>
    </row>
  </sheetData>
  <autoFilter ref="A3:I3" xr:uid="{8AE2D671-9C8F-44EC-9693-6CA9D91FDF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2024-12-18T11:48:31Z</dcterms:modified>
</cp:coreProperties>
</file>