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6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1" l="1"/>
  <c r="G58" i="1"/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<sst xmlns="http://schemas.openxmlformats.org/spreadsheetml/2006/main" count="349" uniqueCount="181">
  <si>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</si>
  <si>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</si>
  <si>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</si>
  <si>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</si>
  <si>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</si>
  <si>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</si>
  <si>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</si>
  <si>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</si>
  <si>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</si>
  <si>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</si>
  <si>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</si>
  <si>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</si>
  <si>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</si>
  <si>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</si>
  <si>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</si>
  <si>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</si>
  <si>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</si>
  <si>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</si>
  <si>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</si>
  <si>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</si>
  <si>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</si>
  <si>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</si>
  <si>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</si>
  <si>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</si>
  <si>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</si>
  <si>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</si>
  <si>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</si>
  <si>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</si>
  <si>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</si>
  <si>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</si>
  <si>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</si>
  <si>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</si>
  <si>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</si>
  <si>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</si>
  <si>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</si>
  <si>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</si>
  <si>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</si>
  <si>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</si>
  <si>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</si>
  <si>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</si>
  <si>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</si>
  <si>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</si>
  <si>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</si>
  <si>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</si>
  <si>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</si>
  <si>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</si>
  <si>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</si>
  <si>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</si>
  <si>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</si>
  <si>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</si>
  <si>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</si>
  <si>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</si>
  <si>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</si>
  <si>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</si>
  <si>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</si>
  <si>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</si>
  <si>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</si>
  <si>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</si>
  <si>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</si>
  <si>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</si>
  <si>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</si>
  <si>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</si>
  <si>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</si>
  <si>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</si>
  <si>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</si>
  <si>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</si>
  <si>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</si>
  <si>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</si>
  <si>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</si>
  <si>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</si>
  <si>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</si>
  <si>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</si>
  <si>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</si>
  <si>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</si>
  <si>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</si>
  <si>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</si>
  <si>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</si>
  <si>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</si>
  <si>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</si>
  <si>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</si>
  <si>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</si>
  <si>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</si>
  <si>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</si>
  <si>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</si>
  <si>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</si>
  <si>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</si>
  <si>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</si>
  <si>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</si>
  <si>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</si>
  <si>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</si>
  <si>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</si>
  <si>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</si>
  <si>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</si>
  <si>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</si>
  <si>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</si>
  <si>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</si>
  <si>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</si>
  <si>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</si>
  <si>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</si>
  <si>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</si>
  <si>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</si>
  <si>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</si>
  <si>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</si>
  <si>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</si>
  <si>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</si>
  <si>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</si>
  <si>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</si>
  <si>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</si>
  <si>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</si>
  <si>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</si>
  <si>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</si>
  <si>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</si>
  <si>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</si>
  <si>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</si>
  <si>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</si>
  <si>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</si>
  <si>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</si>
  <si>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</si>
  <si>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</si>
  <si>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</si>
  <si>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</si>
  <si>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</si>
  <si>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</si>
  <si>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</si>
  <si>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</si>
  <si>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</si>
  <si>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</si>
  <si>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</si>
  <si>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</si>
  <si>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</si>
  <si>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</si>
  <si>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</si>
  <si>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</si>
  <si>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</si>
  <si>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</si>
  <si>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</si>
  <si>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</si>
  <si>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</si>
  <si>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</si>
  <si>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</si>
  <si>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</si>
  <si>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</si>
  <si>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</si>
  <si>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</si>
  <si>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</si>
  <si>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</si>
  <si>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</si>
  <si>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</si>
  <si>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</si>
  <si>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</si>
  <si>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</si>
  <si>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</si>
  <si>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</si>
  <si>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</si>
  <si>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</si>
  <si>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</si>
  <si>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</si>
  <si>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</si>
  <si>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</si>
  <si>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</si>
  <si>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</si>
  <si>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</si>
  <si>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</si>
  <si>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</si>
  <si>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</si>
  <si>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</si>
  <si>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</si>
  <si>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</si>
  <si>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</si>
  <si>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</si>
  <si>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</si>
  <si>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</si>
  <si>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</si>
  <si>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</si>
  <si>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</si>
  <si>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</si>
  <si>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</si>
  <si>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</si>
  <si>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</si>
  <si>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</si>
  <si>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РУБЛЕНЫЕ сос ц/о мгс 1*4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</si>
</sst>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0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45452</v>
      </c>
      <c r="E3" s="7" t="s">
        <v>3</v>
      </c>
      <c r="F3" s="100"/>
      <c r="G3" s="104">
        <v>45452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>
        <v>240</v>
      </c>
      <c r="F12" s="23"/>
      <c r="G12" s="23">
        <f>E12*0.4</f>
        <v>96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>RIGHT(D15:D138,4)</f>
        <v>6325</v>
      </c>
      <c r="B15" s="27" t="s">
        <v>28</v>
      </c>
      <c r="C15" s="34" t="s">
        <v>25</v>
      </c>
      <c r="D15" s="28">
        <v>1001010106325</v>
      </c>
      <c r="E15" s="24">
        <v>360</v>
      </c>
      <c r="F15" s="23">
        <v>0.4</v>
      </c>
      <c r="G15" s="23">
        <f>E15*0.4</f>
        <v>144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>RIGHT(D16:D139,4)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>RIGHT(D17:D140,4)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>RIGHT(D18:D141,4)</f>
        <v>6427</v>
      </c>
      <c r="B18" s="27" t="s">
        <v>31</v>
      </c>
      <c r="C18" s="34" t="s">
        <v>25</v>
      </c>
      <c r="D18" s="28">
        <v>1001013956427</v>
      </c>
      <c r="E18" s="24">
        <v>1400</v>
      </c>
      <c r="F18" s="23"/>
      <c r="G18" s="23">
        <f>E18*0.35</f>
        <v>489.99999999999994</v>
      </c>
      <c r="H18" s="14"/>
      <c r="I18" s="14"/>
      <c r="J18" s="40"/>
    </row>
    <row r="19" spans="1:10" ht="16.5" customHeight="1" x14ac:dyDescent="0.25">
      <c r="A19" s="97" t="str">
        <f>RIGHT(D19:D142,4)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>RIGHT(D20:D143,4)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>
        <v>120</v>
      </c>
      <c r="F31" s="23"/>
      <c r="G31" s="23">
        <f>E31*0.4</f>
        <v>48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1800</v>
      </c>
      <c r="F33" s="23">
        <v>0.4</v>
      </c>
      <c r="G33" s="23">
        <f>E33*0.4</f>
        <v>720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1000</v>
      </c>
      <c r="F36" s="23">
        <v>0.5</v>
      </c>
      <c r="G36" s="23">
        <f>E36*0.5</f>
        <v>500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1400</v>
      </c>
      <c r="F37" s="23">
        <v>0.4</v>
      </c>
      <c r="G37" s="23">
        <f>E37*0.4</f>
        <v>560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80</v>
      </c>
      <c r="F39" s="23"/>
      <c r="G39" s="23">
        <f>E39*1</f>
        <v>80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>
        <v>200</v>
      </c>
      <c r="F40" s="23"/>
      <c r="G40" s="23">
        <f>E40*0.35</f>
        <v>70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>
        <v>360</v>
      </c>
      <c r="F47" s="23"/>
      <c r="G47" s="23">
        <f>E47*0.6</f>
        <v>216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1200</v>
      </c>
      <c r="F48" s="23"/>
      <c r="G48" s="23">
        <f>E48*0.35</f>
        <v>420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200</v>
      </c>
      <c r="F50" s="23">
        <v>1.0666666666666671</v>
      </c>
      <c r="G50" s="23">
        <f>E50*1</f>
        <v>200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800</v>
      </c>
      <c r="F51" s="23"/>
      <c r="G51" s="23">
        <f>E51*0.4</f>
        <v>320</v>
      </c>
      <c r="H51" s="14"/>
      <c r="I51" s="14"/>
      <c r="J51" s="40"/>
      <c r="K51" s="83"/>
    </row>
    <row r="52" spans="1:11" ht="16.5" customHeight="1" x14ac:dyDescent="0.25">
      <c r="A52" s="97" t="str">
        <f>RIGHT(D52:D176,4)</f>
        <v>6726</v>
      </c>
      <c r="B52" s="46" t="s">
        <v>65</v>
      </c>
      <c r="C52" s="34" t="s">
        <v>25</v>
      </c>
      <c r="D52" s="28">
        <v>1001022466726</v>
      </c>
      <c r="E52" s="24">
        <v>1500</v>
      </c>
      <c r="F52" s="23">
        <v>0.45</v>
      </c>
      <c r="G52" s="23">
        <f>E52*0.41</f>
        <v>615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RIGHT(D53:D177,4)</f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>RIGHT(D54:D178,4)</f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>RIGHT(D55:D179,4)</f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RIGHT(D56:D180,4)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RIGHT(D57:D181,4)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s="95" customFormat="1" ht="16.5" customHeight="1" x14ac:dyDescent="0.25">
      <c r="A58" s="97" t="str">
        <f>RIGHT(D58:D182,4)</f>
        <v>6767</v>
      </c>
      <c r="B58" s="46" t="s">
        <v>180</v>
      </c>
      <c r="C58" s="31" t="s">
        <v>23</v>
      </c>
      <c r="D58" s="28">
        <v>1001023696767</v>
      </c>
      <c r="E58" s="24">
        <v>20</v>
      </c>
      <c r="F58" s="23"/>
      <c r="G58" s="23">
        <f>E58*1</f>
        <v>20</v>
      </c>
      <c r="H58" s="14"/>
      <c r="I58" s="14"/>
      <c r="J58" s="40"/>
      <c r="K58" s="83"/>
    </row>
    <row r="59" spans="1:11" ht="16.5" customHeight="1" x14ac:dyDescent="0.25">
      <c r="A59" s="97" t="str">
        <f>RIGHT(D59:D182,4)</f>
        <v>6765</v>
      </c>
      <c r="B59" s="46" t="s">
        <v>71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>RIGHT(D60:D182,4)</f>
        <v>6722</v>
      </c>
      <c r="B60" s="46" t="s">
        <v>72</v>
      </c>
      <c r="C60" s="34" t="s">
        <v>25</v>
      </c>
      <c r="D60" s="28">
        <v>1001022376722</v>
      </c>
      <c r="E60" s="24">
        <v>3000</v>
      </c>
      <c r="F60" s="23">
        <v>0.41</v>
      </c>
      <c r="G60" s="23">
        <f>E60*0.41</f>
        <v>1230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>RIGHT(D61:D183,4)</f>
        <v>3812</v>
      </c>
      <c r="B61" s="46" t="s">
        <v>73</v>
      </c>
      <c r="C61" s="31" t="s">
        <v>23</v>
      </c>
      <c r="D61" s="28">
        <v>1001022373812</v>
      </c>
      <c r="E61" s="24">
        <v>800</v>
      </c>
      <c r="F61" s="23">
        <v>2.125</v>
      </c>
      <c r="G61" s="23">
        <f>E61*1</f>
        <v>800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>RIGHT(D62:D184,4)</f>
        <v>6113</v>
      </c>
      <c r="B62" s="27" t="s">
        <v>74</v>
      </c>
      <c r="C62" s="31" t="s">
        <v>23</v>
      </c>
      <c r="D62" s="28">
        <v>1001022376113</v>
      </c>
      <c r="E62" s="24">
        <v>2100</v>
      </c>
      <c r="F62" s="23">
        <v>1.033333333333333</v>
      </c>
      <c r="G62" s="23">
        <f>E62*1</f>
        <v>2100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>RIGHT(D63:D185,4)</f>
        <v>6661</v>
      </c>
      <c r="B63" s="27" t="s">
        <v>75</v>
      </c>
      <c r="C63" s="31" t="s">
        <v>23</v>
      </c>
      <c r="D63" s="28">
        <v>1001022246661</v>
      </c>
      <c r="E63" s="24">
        <v>20</v>
      </c>
      <c r="F63" s="23"/>
      <c r="G63" s="23">
        <f>E63*1</f>
        <v>20</v>
      </c>
      <c r="H63" s="14"/>
      <c r="I63" s="14"/>
      <c r="J63" s="40"/>
      <c r="K63" s="83"/>
    </row>
    <row r="64" spans="1:11" s="15" customFormat="1" ht="16.5" customHeight="1" x14ac:dyDescent="0.25">
      <c r="A64" s="97" t="str">
        <f>RIGHT(D64:D186,4)</f>
        <v>6713</v>
      </c>
      <c r="B64" s="27" t="s">
        <v>76</v>
      </c>
      <c r="C64" s="36" t="s">
        <v>25</v>
      </c>
      <c r="D64" s="28">
        <v>1001022246713</v>
      </c>
      <c r="E64" s="24">
        <v>800</v>
      </c>
      <c r="F64" s="23"/>
      <c r="G64" s="23">
        <f>E64*0.41</f>
        <v>328</v>
      </c>
      <c r="H64" s="14"/>
      <c r="I64" s="14"/>
      <c r="J64" s="40"/>
      <c r="K64" s="83"/>
    </row>
    <row r="65" spans="1:11" s="15" customFormat="1" ht="16.5" customHeight="1" x14ac:dyDescent="0.25">
      <c r="A65" s="97" t="str">
        <f>RIGHT(D65:D187,4)</f>
        <v>6475</v>
      </c>
      <c r="B65" s="27" t="s">
        <v>77</v>
      </c>
      <c r="C65" s="36" t="s">
        <v>25</v>
      </c>
      <c r="D65" s="28">
        <v>1001025176475</v>
      </c>
      <c r="E65" s="24">
        <v>150</v>
      </c>
      <c r="F65" s="23"/>
      <c r="G65" s="23">
        <f>E65*0.4</f>
        <v>60</v>
      </c>
      <c r="H65" s="14"/>
      <c r="I65" s="14"/>
      <c r="J65" s="40"/>
      <c r="K65" s="83"/>
    </row>
    <row r="66" spans="1:11" s="15" customFormat="1" ht="16.5" customHeight="1" x14ac:dyDescent="0.25">
      <c r="A66" s="97" t="str">
        <f>RIGHT(D66:D188,4)</f>
        <v>6776</v>
      </c>
      <c r="B66" s="27" t="s">
        <v>78</v>
      </c>
      <c r="C66" s="36" t="s">
        <v>25</v>
      </c>
      <c r="D66" s="28">
        <v>1001025166776</v>
      </c>
      <c r="E66" s="24">
        <v>160</v>
      </c>
      <c r="F66" s="23"/>
      <c r="G66" s="23">
        <f>E66*0.35</f>
        <v>56</v>
      </c>
      <c r="H66" s="14"/>
      <c r="I66" s="14"/>
      <c r="J66" s="40"/>
      <c r="K66" s="83"/>
    </row>
    <row r="67" spans="1:11" ht="16.5" customHeight="1" thickBot="1" x14ac:dyDescent="0.3">
      <c r="A67" s="97" t="str">
        <f>RIGHT(D67:D189,4)</f>
        <v>6297</v>
      </c>
      <c r="B67" s="47" t="s">
        <v>79</v>
      </c>
      <c r="C67" s="36" t="s">
        <v>25</v>
      </c>
      <c r="D67" s="28">
        <v>1001022556297</v>
      </c>
      <c r="E67" s="24">
        <v>720</v>
      </c>
      <c r="F67" s="23"/>
      <c r="G67" s="23">
        <f>E67*0.27</f>
        <v>194.4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RIGHT(D68:D182,4)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RIGHT(D69:D183,4)</f>
        <v>3297</v>
      </c>
      <c r="B69" s="47" t="s">
        <v>81</v>
      </c>
      <c r="C69" s="31" t="s">
        <v>23</v>
      </c>
      <c r="D69" s="28">
        <v>1001034063297</v>
      </c>
      <c r="E69" s="24">
        <v>50</v>
      </c>
      <c r="F69" s="23">
        <v>1.013333333333333</v>
      </c>
      <c r="G69" s="23">
        <f>E69*1</f>
        <v>50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RIGHT(D70:D186,4)</f>
        <v>6528</v>
      </c>
      <c r="B70" s="47" t="s">
        <v>82</v>
      </c>
      <c r="C70" s="34" t="s">
        <v>25</v>
      </c>
      <c r="D70" s="28">
        <v>1001031076528</v>
      </c>
      <c r="E70" s="24">
        <v>320</v>
      </c>
      <c r="F70" s="23"/>
      <c r="G70" s="23">
        <f>E70*0.4</f>
        <v>128</v>
      </c>
      <c r="H70" s="14"/>
      <c r="I70" s="14"/>
      <c r="J70" s="40"/>
    </row>
    <row r="71" spans="1:11" ht="16.5" customHeight="1" thickBot="1" x14ac:dyDescent="0.3">
      <c r="A71" s="97" t="str">
        <f>RIGHT(D71:D188,4)</f>
        <v>6527</v>
      </c>
      <c r="B71" s="47" t="s">
        <v>83</v>
      </c>
      <c r="C71" s="31" t="s">
        <v>23</v>
      </c>
      <c r="D71" s="28">
        <v>1001031076527</v>
      </c>
      <c r="E71" s="24">
        <v>350</v>
      </c>
      <c r="F71" s="23">
        <v>1.0166666666666671</v>
      </c>
      <c r="G71" s="23">
        <f>E71*1</f>
        <v>350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RIGHT(D72:D189,4)</f>
        <v/>
      </c>
      <c r="B72" s="75" t="s">
        <v>84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RIGHT(D73:D190,4)</f>
        <v>6666</v>
      </c>
      <c r="B73" s="27" t="s">
        <v>85</v>
      </c>
      <c r="C73" s="34" t="s">
        <v>25</v>
      </c>
      <c r="D73" s="28">
        <v>1001302276666</v>
      </c>
      <c r="E73" s="24">
        <v>800</v>
      </c>
      <c r="F73" s="23">
        <v>0.28000000000000003</v>
      </c>
      <c r="G73" s="23">
        <f>E73*0.28</f>
        <v>224.00000000000003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RIGHT(D74:D191,4)</f>
        <v>6785</v>
      </c>
      <c r="B74" s="27" t="s">
        <v>86</v>
      </c>
      <c r="C74" s="34" t="s">
        <v>25</v>
      </c>
      <c r="D74" s="28">
        <v>1001300516785</v>
      </c>
      <c r="E74" s="24">
        <v>200</v>
      </c>
      <c r="F74" s="23"/>
      <c r="G74" s="23">
        <f>E74*0.33</f>
        <v>66</v>
      </c>
      <c r="H74" s="14"/>
      <c r="I74" s="14"/>
      <c r="J74" s="40"/>
    </row>
    <row r="75" spans="1:11" ht="16.5" customHeight="1" x14ac:dyDescent="0.25">
      <c r="A75" s="97" t="str">
        <f>RIGHT(D75:D191,4)</f>
        <v>6773</v>
      </c>
      <c r="B75" s="27" t="s">
        <v>87</v>
      </c>
      <c r="C75" s="34" t="s">
        <v>25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RIGHT(D76:D192,4)</f>
        <v>4342</v>
      </c>
      <c r="B76" s="27" t="s">
        <v>88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RIGHT(D77:D194,4)</f>
        <v/>
      </c>
      <c r="B77" s="75" t="s">
        <v>89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RIGHT(D78:D195,4)</f>
        <v>6683</v>
      </c>
      <c r="B78" s="27" t="s">
        <v>90</v>
      </c>
      <c r="C78" s="34" t="s">
        <v>25</v>
      </c>
      <c r="D78" s="28">
        <v>1001300386683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RIGHT(D79:D197,4)</f>
        <v>6793</v>
      </c>
      <c r="B79" s="27" t="s">
        <v>91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6795</v>
      </c>
      <c r="B80" s="27" t="s">
        <v>92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6807</v>
      </c>
      <c r="B81" s="27" t="s">
        <v>93</v>
      </c>
      <c r="C81" s="34" t="s">
        <v>25</v>
      </c>
      <c r="D81" s="28">
        <v>1001300366807</v>
      </c>
      <c r="E81" s="24">
        <v>120</v>
      </c>
      <c r="F81" s="23"/>
      <c r="G81" s="23">
        <f>E81*0.33</f>
        <v>39.6</v>
      </c>
      <c r="H81" s="14"/>
      <c r="I81" s="14"/>
      <c r="J81" s="40"/>
    </row>
    <row r="82" spans="1:10" ht="16.5" customHeight="1" x14ac:dyDescent="0.25">
      <c r="A82" s="97" t="str">
        <f>RIGHT(D82:D198,4)</f>
        <v>6684</v>
      </c>
      <c r="B82" s="27" t="s">
        <v>94</v>
      </c>
      <c r="C82" s="34" t="s">
        <v>25</v>
      </c>
      <c r="D82" s="28">
        <v>1001304506684</v>
      </c>
      <c r="E82" s="24">
        <v>1400</v>
      </c>
      <c r="F82" s="23">
        <v>0.28000000000000003</v>
      </c>
      <c r="G82" s="23">
        <f>E82*0.28</f>
        <v>392.00000000000006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RIGHT(D83:D199,4)</f>
        <v>6562</v>
      </c>
      <c r="B83" s="27" t="s">
        <v>95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6787</v>
      </c>
      <c r="B84" s="27" t="s">
        <v>96</v>
      </c>
      <c r="C84" s="34" t="s">
        <v>25</v>
      </c>
      <c r="D84" s="28">
        <v>1001300456787</v>
      </c>
      <c r="E84" s="24">
        <v>200</v>
      </c>
      <c r="F84" s="23"/>
      <c r="G84" s="23">
        <f>E84*0.33</f>
        <v>66</v>
      </c>
      <c r="H84" s="14"/>
      <c r="I84" s="14"/>
      <c r="J84" s="40"/>
    </row>
    <row r="85" spans="1:10" ht="16.5" customHeight="1" x14ac:dyDescent="0.25">
      <c r="A85" s="97" t="str">
        <f>RIGHT(D85:D200,4)</f>
        <v>6215</v>
      </c>
      <c r="B85" s="27" t="s">
        <v>97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6689</v>
      </c>
      <c r="B86" s="65" t="s">
        <v>98</v>
      </c>
      <c r="C86" s="34" t="s">
        <v>25</v>
      </c>
      <c r="D86" s="28">
        <v>1001303986689</v>
      </c>
      <c r="E86" s="24">
        <v>1800</v>
      </c>
      <c r="F86" s="23">
        <v>0.35</v>
      </c>
      <c r="G86" s="23">
        <f>E86*0.35</f>
        <v>630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RIGHT(D87:D202,4)</f>
        <v>6791</v>
      </c>
      <c r="B87" s="65" t="s">
        <v>99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RIGHT(D88:D202,4)</f>
        <v>6212</v>
      </c>
      <c r="B88" s="65" t="s">
        <v>100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RIGHT(D89:D203,4)</f>
        <v>5341</v>
      </c>
      <c r="B89" s="65" t="s">
        <v>101</v>
      </c>
      <c r="C89" s="31" t="s">
        <v>23</v>
      </c>
      <c r="D89" s="28">
        <v>1001053985341</v>
      </c>
      <c r="E89" s="24">
        <v>100</v>
      </c>
      <c r="F89" s="23">
        <v>0.71250000000000002</v>
      </c>
      <c r="G89" s="23">
        <f>E89*1</f>
        <v>100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RIGHT(D90:D204,4)</f>
        <v>6692</v>
      </c>
      <c r="B90" s="65" t="s">
        <v>102</v>
      </c>
      <c r="C90" s="34" t="s">
        <v>25</v>
      </c>
      <c r="D90" s="28">
        <v>1001303056692</v>
      </c>
      <c r="E90" s="24">
        <v>280</v>
      </c>
      <c r="F90" s="23">
        <v>0.28000000000000003</v>
      </c>
      <c r="G90" s="23">
        <f>E90*0.28</f>
        <v>78.400000000000006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RIGHT(D91:D205,4)</f>
        <v>6586</v>
      </c>
      <c r="B91" s="65" t="s">
        <v>103</v>
      </c>
      <c r="C91" s="34" t="s">
        <v>25</v>
      </c>
      <c r="D91" s="28">
        <v>1001215576586</v>
      </c>
      <c r="E91" s="24">
        <v>100</v>
      </c>
      <c r="F91" s="23"/>
      <c r="G91" s="23">
        <f>E91*0.09</f>
        <v>9</v>
      </c>
      <c r="H91" s="14"/>
      <c r="I91" s="14"/>
      <c r="J91" s="40"/>
    </row>
    <row r="92" spans="1:10" ht="16.5" customHeight="1" x14ac:dyDescent="0.25">
      <c r="A92" s="97" t="str">
        <f>RIGHT(D92:D203,4)</f>
        <v>6228</v>
      </c>
      <c r="B92" s="65" t="s">
        <v>104</v>
      </c>
      <c r="C92" s="34" t="s">
        <v>25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>RIGHT(D93:D203,4)</f>
        <v>5544</v>
      </c>
      <c r="B93" s="27" t="s">
        <v>105</v>
      </c>
      <c r="C93" s="31" t="s">
        <v>23</v>
      </c>
      <c r="D93" s="28">
        <v>1001051875544</v>
      </c>
      <c r="E93" s="24">
        <v>300</v>
      </c>
      <c r="F93" s="23">
        <v>0.85</v>
      </c>
      <c r="G93" s="23">
        <f>E93*1</f>
        <v>300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>RIGHT(D94:D204,4)</f>
        <v>6213</v>
      </c>
      <c r="B94" s="27" t="s">
        <v>106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>RIGHT(D95:D205,4)</f>
        <v>6697</v>
      </c>
      <c r="B95" s="27" t="s">
        <v>107</v>
      </c>
      <c r="C95" s="37" t="s">
        <v>25</v>
      </c>
      <c r="D95" s="28">
        <v>1001301876697</v>
      </c>
      <c r="E95" s="24">
        <v>2200</v>
      </c>
      <c r="F95" s="23">
        <v>0.35</v>
      </c>
      <c r="G95" s="23">
        <f>E95*0.35</f>
        <v>770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>RIGHT(D96:D206,4)</f>
        <v/>
      </c>
      <c r="B96" s="75" t="s">
        <v>108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>RIGHT(D97:D207,4)</f>
        <v>5706</v>
      </c>
      <c r="B97" s="27" t="s">
        <v>109</v>
      </c>
      <c r="C97" s="34" t="s">
        <v>25</v>
      </c>
      <c r="D97" s="28">
        <v>1001061975706</v>
      </c>
      <c r="E97" s="24">
        <v>1000</v>
      </c>
      <c r="F97" s="23">
        <v>0.25</v>
      </c>
      <c r="G97" s="23">
        <f>E97*0.25</f>
        <v>250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>RIGHT(D98:D208,4)</f>
        <v>6454</v>
      </c>
      <c r="B98" s="27" t="s">
        <v>110</v>
      </c>
      <c r="C98" s="34" t="s">
        <v>25</v>
      </c>
      <c r="D98" s="28">
        <v>1001201976454</v>
      </c>
      <c r="E98" s="24">
        <v>840</v>
      </c>
      <c r="F98" s="23">
        <v>0.1</v>
      </c>
      <c r="G98" s="23">
        <f>E98*0.1</f>
        <v>84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>RIGHT(D99:D209,4)</f>
        <v>6222</v>
      </c>
      <c r="B99" s="27" t="s">
        <v>111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>RIGHT(D100:D210,4)</f>
        <v>5931</v>
      </c>
      <c r="B100" s="27" t="s">
        <v>112</v>
      </c>
      <c r="C100" s="34" t="s">
        <v>25</v>
      </c>
      <c r="D100" s="28">
        <v>1001060755931</v>
      </c>
      <c r="E100" s="24">
        <v>600</v>
      </c>
      <c r="F100" s="23">
        <v>0.22</v>
      </c>
      <c r="G100" s="23">
        <f>E100*0.22</f>
        <v>132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RIGHT(D101:D212,4)</f>
        <v>5708</v>
      </c>
      <c r="B101" s="27" t="s">
        <v>113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RIGHT(D102:D213,4)</f>
        <v>6555</v>
      </c>
      <c r="B102" s="27" t="s">
        <v>114</v>
      </c>
      <c r="C102" s="34" t="s">
        <v>25</v>
      </c>
      <c r="D102" s="28">
        <v>1001203146555</v>
      </c>
      <c r="E102" s="24">
        <v>450</v>
      </c>
      <c r="F102" s="23"/>
      <c r="G102" s="23">
        <f>E102*0.1</f>
        <v>45</v>
      </c>
      <c r="H102" s="14"/>
      <c r="I102" s="14"/>
      <c r="J102" s="40"/>
    </row>
    <row r="103" spans="1:10" ht="16.5" customHeight="1" x14ac:dyDescent="0.25">
      <c r="A103" s="97" t="str">
        <f>RIGHT(D103:D217,4)</f>
        <v>4993</v>
      </c>
      <c r="B103" s="27" t="s">
        <v>115</v>
      </c>
      <c r="C103" s="34" t="s">
        <v>25</v>
      </c>
      <c r="D103" s="28">
        <v>1001060764993</v>
      </c>
      <c r="E103" s="24">
        <v>400</v>
      </c>
      <c r="F103" s="23">
        <v>0.25</v>
      </c>
      <c r="G103" s="23">
        <f>E103*0.25</f>
        <v>100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RIGHT(D104:D218,4)</f>
        <v>5682</v>
      </c>
      <c r="B104" s="27" t="s">
        <v>116</v>
      </c>
      <c r="C104" s="34" t="s">
        <v>25</v>
      </c>
      <c r="D104" s="28">
        <v>1001193115682</v>
      </c>
      <c r="E104" s="24">
        <v>1200</v>
      </c>
      <c r="F104" s="23">
        <v>0.12</v>
      </c>
      <c r="G104" s="23">
        <f>E104*0.12</f>
        <v>144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0">RIGHT(D105:D221,4)</f>
        <v>4117</v>
      </c>
      <c r="B105" s="27" t="s">
        <v>117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0"/>
        <v>5483</v>
      </c>
      <c r="B106" s="27" t="s">
        <v>118</v>
      </c>
      <c r="C106" s="34" t="s">
        <v>25</v>
      </c>
      <c r="D106" s="28">
        <v>1001062505483</v>
      </c>
      <c r="E106" s="24">
        <v>800</v>
      </c>
      <c r="F106" s="23">
        <v>0.25</v>
      </c>
      <c r="G106" s="23">
        <f>E106*0.25</f>
        <v>200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0"/>
        <v>6453</v>
      </c>
      <c r="B107" s="27" t="s">
        <v>119</v>
      </c>
      <c r="C107" s="34" t="s">
        <v>25</v>
      </c>
      <c r="D107" s="28">
        <v>1001202506453</v>
      </c>
      <c r="E107" s="24">
        <v>1400</v>
      </c>
      <c r="F107" s="23">
        <v>0.1</v>
      </c>
      <c r="G107" s="23">
        <f>E107*0.1</f>
        <v>140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0"/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0"/>
        <v>6756</v>
      </c>
      <c r="B109" s="29" t="s">
        <v>121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0"/>
        <v>4611</v>
      </c>
      <c r="B110" s="29" t="s">
        <v>122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0"/>
        <v>6645</v>
      </c>
      <c r="B111" s="29" t="s">
        <v>123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0"/>
        <v>6470</v>
      </c>
      <c r="B112" s="29" t="s">
        <v>124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125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126</v>
      </c>
      <c r="C114" s="38" t="s">
        <v>25</v>
      </c>
      <c r="D114" s="52">
        <v>1001094053215</v>
      </c>
      <c r="E114" s="24">
        <v>280</v>
      </c>
      <c r="F114" s="23">
        <v>0.4</v>
      </c>
      <c r="G114" s="23">
        <f>E114*0.4</f>
        <v>112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128</v>
      </c>
      <c r="C116" s="36" t="s">
        <v>25</v>
      </c>
      <c r="D116" s="28">
        <v>1001082576281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129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130</v>
      </c>
      <c r="C118" s="36" t="s">
        <v>25</v>
      </c>
      <c r="D118" s="28">
        <v>1001233296445</v>
      </c>
      <c r="E118" s="24">
        <v>200</v>
      </c>
      <c r="F118" s="23"/>
      <c r="G118" s="23">
        <f>E118*0.18</f>
        <v>36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133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134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135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1">RIGHT(D124:D239,4)</f>
        <v>6313</v>
      </c>
      <c r="B124" s="48" t="s">
        <v>136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1"/>
        <v/>
      </c>
      <c r="B125" s="75" t="s">
        <v>137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1"/>
        <v>4945</v>
      </c>
      <c r="B126" s="48" t="s">
        <v>138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1"/>
        <v/>
      </c>
      <c r="B127" s="75" t="s">
        <v>139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1"/>
        <v>4956</v>
      </c>
      <c r="B128" s="92" t="s">
        <v>140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1"/>
        <v>1762</v>
      </c>
      <c r="B129" s="48" t="s">
        <v>141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1"/>
        <v>1764</v>
      </c>
      <c r="B130" s="48" t="s">
        <v>142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1"/>
        <v/>
      </c>
      <c r="B131" s="75" t="s">
        <v>143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1"/>
        <v/>
      </c>
      <c r="B132" s="75" t="s">
        <v>144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1"/>
        <v>6004</v>
      </c>
      <c r="B133" s="48" t="s">
        <v>145</v>
      </c>
      <c r="C133" s="37" t="s">
        <v>25</v>
      </c>
      <c r="D133" s="69" t="s">
        <v>146</v>
      </c>
      <c r="E133" s="24">
        <v>50</v>
      </c>
      <c r="F133" s="23">
        <v>1</v>
      </c>
      <c r="G133" s="23">
        <f>E133*1</f>
        <v>50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1"/>
        <v>5417</v>
      </c>
      <c r="B134" s="48" t="s">
        <v>147</v>
      </c>
      <c r="C134" s="31" t="s">
        <v>23</v>
      </c>
      <c r="D134" s="69" t="s">
        <v>148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1"/>
        <v>6019</v>
      </c>
      <c r="B135" s="48" t="s">
        <v>149</v>
      </c>
      <c r="C135" s="37" t="s">
        <v>25</v>
      </c>
      <c r="D135" s="70" t="s">
        <v>150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151</v>
      </c>
      <c r="C136" s="16"/>
      <c r="D136" s="49"/>
      <c r="E136" s="17">
        <f>SUM(E5:E135)</f>
        <v>38900</v>
      </c>
      <c r="F136" s="17">
        <f>SUM(F10:F135)</f>
        <v>39.107916666666675</v>
      </c>
      <c r="G136" s="17">
        <f>SUM(G11:G135)</f>
        <v>17085.400000000001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2024-06-06T13:03:41Z</dcterms:modified>
</cp:coreProperties>
</file>