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1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<sst xmlns="http://schemas.openxmlformats.org/spreadsheetml/2006/main" count="347" uniqueCount="182">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</sst>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09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45453</v>
      </c>
      <c r="E3" s="7" t="s">
        <v>3</v>
      </c>
      <c r="F3" s="100"/>
      <c r="G3" s="104">
        <v>45456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480</v>
      </c>
      <c r="F18" s="23"/>
      <c r="G18" s="23">
        <f>E18*0.35</f>
        <v>168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170</v>
      </c>
      <c r="F24" s="23">
        <v>2</v>
      </c>
      <c r="G24" s="23">
        <f>E24*1</f>
        <v>170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1400</v>
      </c>
      <c r="F33" s="23">
        <v>0.4</v>
      </c>
      <c r="G33" s="23">
        <f>E33*0.4</f>
        <v>560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250</v>
      </c>
      <c r="F34" s="23">
        <v>1.366666666666666</v>
      </c>
      <c r="G34" s="23">
        <f>E34*1</f>
        <v>250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40</v>
      </c>
      <c r="F39" s="23"/>
      <c r="G39" s="23">
        <f>E39*1</f>
        <v>40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80</v>
      </c>
      <c r="F40" s="23"/>
      <c r="G40" s="23">
        <f>E40*0.35</f>
        <v>28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>
        <v>150</v>
      </c>
      <c r="F45" s="23"/>
      <c r="G45" s="23">
        <f>E45*1</f>
        <v>150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600</v>
      </c>
      <c r="F48" s="23"/>
      <c r="G48" s="23">
        <f>E48*0.35</f>
        <v>210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100</v>
      </c>
      <c r="F49" s="23"/>
      <c r="G49" s="23">
        <f>E49*1</f>
        <v>100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180</v>
      </c>
      <c r="F50" s="23">
        <v>1.0666666666666671</v>
      </c>
      <c r="G50" s="23">
        <f>E50*1</f>
        <v>180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80</v>
      </c>
      <c r="F51" s="23"/>
      <c r="G51" s="23">
        <f>E51*0.4</f>
        <v>32</v>
      </c>
      <c r="H51" s="14"/>
      <c r="I51" s="14"/>
      <c r="J51" s="40"/>
      <c r="K51" s="83"/>
    </row>
    <row r="52" spans="1:11" ht="16.5" customHeight="1" x14ac:dyDescent="0.25">
      <c r="A52" s="97" t="str">
        <f>RIGHT(D52:D175,4)</f>
        <v>6726</v>
      </c>
      <c r="B52" s="46" t="s">
        <v>65</v>
      </c>
      <c r="C52" s="34" t="s">
        <v>25</v>
      </c>
      <c r="D52" s="28">
        <v>1001022466726</v>
      </c>
      <c r="E52" s="24">
        <v>200</v>
      </c>
      <c r="F52" s="23">
        <v>0.45</v>
      </c>
      <c r="G52" s="23">
        <f>E52*0.41</f>
        <v>82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RIGHT(D53:D176,4)</f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>RIGHT(D54:D178,4)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RIGHT(D55:D179,4)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RIGHT(D56:D180,4)</f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7" t="str">
        <f>RIGHT(D57:D181,4)</f>
        <v>6767</v>
      </c>
      <c r="B57" s="46" t="s">
        <v>70</v>
      </c>
      <c r="C57" s="31" t="s">
        <v>23</v>
      </c>
      <c r="D57" s="28">
        <v>1001023696767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RIGHT(D58:D181,4)</f>
        <v>6765</v>
      </c>
      <c r="B58" s="46" t="s">
        <v>71</v>
      </c>
      <c r="C58" s="34" t="s">
        <v>25</v>
      </c>
      <c r="D58" s="28">
        <v>1001023696765</v>
      </c>
      <c r="E58" s="24">
        <v>102</v>
      </c>
      <c r="F58" s="23"/>
      <c r="G58" s="23">
        <f>E58*0.36</f>
        <v>36.72</v>
      </c>
      <c r="H58" s="14"/>
      <c r="I58" s="14"/>
      <c r="J58" s="40"/>
    </row>
    <row r="59" spans="1:11" ht="16.5" customHeight="1" x14ac:dyDescent="0.25">
      <c r="A59" s="97" t="str">
        <f t="shared" ref="A59:A66" si="1">RIGHT(D59:D181,4)</f>
        <v>6722</v>
      </c>
      <c r="B59" s="46" t="s">
        <v>72</v>
      </c>
      <c r="C59" s="34" t="s">
        <v>25</v>
      </c>
      <c r="D59" s="28">
        <v>1001022376722</v>
      </c>
      <c r="E59" s="24"/>
      <c r="F59" s="23">
        <v>0.41</v>
      </c>
      <c r="G59" s="23">
        <f>E59*0.41</f>
        <v>0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1"/>
        <v>3812</v>
      </c>
      <c r="B60" s="46" t="s">
        <v>73</v>
      </c>
      <c r="C60" s="31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1"/>
        <v>6113</v>
      </c>
      <c r="B61" s="27" t="s">
        <v>74</v>
      </c>
      <c r="C61" s="31" t="s">
        <v>23</v>
      </c>
      <c r="D61" s="28">
        <v>1001022376113</v>
      </c>
      <c r="E61" s="24">
        <v>500</v>
      </c>
      <c r="F61" s="23">
        <v>1.033333333333333</v>
      </c>
      <c r="G61" s="23">
        <f>E61*1</f>
        <v>500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1"/>
        <v>6661</v>
      </c>
      <c r="B62" s="27" t="s">
        <v>75</v>
      </c>
      <c r="C62" s="31" t="s">
        <v>23</v>
      </c>
      <c r="D62" s="28">
        <v>1001022246661</v>
      </c>
      <c r="E62" s="24">
        <v>40</v>
      </c>
      <c r="F62" s="23"/>
      <c r="G62" s="23">
        <f>E62*1</f>
        <v>40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6713</v>
      </c>
      <c r="B63" s="27" t="s">
        <v>76</v>
      </c>
      <c r="C63" s="36" t="s">
        <v>25</v>
      </c>
      <c r="D63" s="28">
        <v>1001022246713</v>
      </c>
      <c r="E63" s="24">
        <v>400</v>
      </c>
      <c r="F63" s="23"/>
      <c r="G63" s="23">
        <f>E63*0.41</f>
        <v>164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6475</v>
      </c>
      <c r="B64" s="27" t="s">
        <v>77</v>
      </c>
      <c r="C64" s="36" t="s">
        <v>25</v>
      </c>
      <c r="D64" s="28">
        <v>1001025176475</v>
      </c>
      <c r="E64" s="24">
        <v>60</v>
      </c>
      <c r="F64" s="23"/>
      <c r="G64" s="23">
        <f>E64*0.4</f>
        <v>24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6776</v>
      </c>
      <c r="B65" s="27" t="s">
        <v>78</v>
      </c>
      <c r="C65" s="36" t="s">
        <v>25</v>
      </c>
      <c r="D65" s="28">
        <v>1001025166776</v>
      </c>
      <c r="E65" s="24">
        <v>40</v>
      </c>
      <c r="F65" s="23"/>
      <c r="G65" s="23">
        <f>E65*0.35</f>
        <v>14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1"/>
        <v>6297</v>
      </c>
      <c r="B66" s="47" t="s">
        <v>79</v>
      </c>
      <c r="C66" s="36" t="s">
        <v>25</v>
      </c>
      <c r="D66" s="28">
        <v>1001022556297</v>
      </c>
      <c r="E66" s="24">
        <v>600</v>
      </c>
      <c r="F66" s="23"/>
      <c r="G66" s="23">
        <f>E66*0.27</f>
        <v>162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RIGHT(D67:D181,4)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RIGHT(D68:D182,4)</f>
        <v>3297</v>
      </c>
      <c r="B68" s="47" t="s">
        <v>81</v>
      </c>
      <c r="C68" s="31" t="s">
        <v>23</v>
      </c>
      <c r="D68" s="28">
        <v>1001034063297</v>
      </c>
      <c r="E68" s="24">
        <v>30</v>
      </c>
      <c r="F68" s="23">
        <v>1.013333333333333</v>
      </c>
      <c r="G68" s="23">
        <f>E68*1</f>
        <v>30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RIGHT(D69:D185,4)</f>
        <v>6528</v>
      </c>
      <c r="B69" s="47" t="s">
        <v>82</v>
      </c>
      <c r="C69" s="34" t="s">
        <v>25</v>
      </c>
      <c r="D69" s="28">
        <v>1001031076528</v>
      </c>
      <c r="E69" s="24">
        <v>80</v>
      </c>
      <c r="F69" s="23"/>
      <c r="G69" s="23">
        <f>E69*0.4</f>
        <v>32</v>
      </c>
      <c r="H69" s="14"/>
      <c r="I69" s="14"/>
      <c r="J69" s="40"/>
    </row>
    <row r="70" spans="1:11" ht="16.5" customHeight="1" thickBot="1" x14ac:dyDescent="0.3">
      <c r="A70" s="97" t="str">
        <f>RIGHT(D70:D187,4)</f>
        <v>6527</v>
      </c>
      <c r="B70" s="47" t="s">
        <v>83</v>
      </c>
      <c r="C70" s="31" t="s">
        <v>23</v>
      </c>
      <c r="D70" s="28">
        <v>1001031076527</v>
      </c>
      <c r="E70" s="24">
        <v>180</v>
      </c>
      <c r="F70" s="23">
        <v>1.0166666666666671</v>
      </c>
      <c r="G70" s="23">
        <f>E70*1</f>
        <v>180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RIGHT(D71:D188,4)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RIGHT(D72:D189,4)</f>
        <v>6666</v>
      </c>
      <c r="B72" s="27" t="s">
        <v>85</v>
      </c>
      <c r="C72" s="34" t="s">
        <v>25</v>
      </c>
      <c r="D72" s="28">
        <v>1001302276666</v>
      </c>
      <c r="E72" s="24">
        <v>200</v>
      </c>
      <c r="F72" s="23">
        <v>0.28000000000000003</v>
      </c>
      <c r="G72" s="23">
        <f>E72*0.28</f>
        <v>56.000000000000007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RIGHT(D73:D190,4)</f>
        <v>6785</v>
      </c>
      <c r="B73" s="27" t="s">
        <v>86</v>
      </c>
      <c r="C73" s="34" t="s">
        <v>25</v>
      </c>
      <c r="D73" s="28">
        <v>1001300516785</v>
      </c>
      <c r="E73" s="24">
        <v>80</v>
      </c>
      <c r="F73" s="23"/>
      <c r="G73" s="23">
        <f>E73*0.33</f>
        <v>26.400000000000002</v>
      </c>
      <c r="H73" s="14"/>
      <c r="I73" s="14"/>
      <c r="J73" s="40"/>
    </row>
    <row r="74" spans="1:11" ht="16.5" customHeight="1" x14ac:dyDescent="0.25">
      <c r="A74" s="97" t="str">
        <f>RIGHT(D74:D190,4)</f>
        <v>6773</v>
      </c>
      <c r="B74" s="27" t="s">
        <v>87</v>
      </c>
      <c r="C74" s="34" t="s">
        <v>25</v>
      </c>
      <c r="D74" s="28">
        <v>1001303106773</v>
      </c>
      <c r="E74" s="24">
        <v>80</v>
      </c>
      <c r="F74" s="23">
        <v>0.28000000000000003</v>
      </c>
      <c r="G74" s="23">
        <f>E74*0.28</f>
        <v>22.400000000000002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RIGHT(D75:D191,4)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RIGHT(D76:D193,4)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RIGHT(D77:D194,4)</f>
        <v>6683</v>
      </c>
      <c r="B77" s="27" t="s">
        <v>90</v>
      </c>
      <c r="C77" s="34" t="s">
        <v>25</v>
      </c>
      <c r="D77" s="28">
        <v>1001300386683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RIGHT(D78:D196,4)</f>
        <v>6793</v>
      </c>
      <c r="B78" s="27" t="s">
        <v>91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RIGHT(D79:D197,4)</f>
        <v>6795</v>
      </c>
      <c r="B79" s="27" t="s">
        <v>92</v>
      </c>
      <c r="C79" s="34" t="s">
        <v>25</v>
      </c>
      <c r="D79" s="28">
        <v>1001302596795</v>
      </c>
      <c r="E79" s="24">
        <v>40</v>
      </c>
      <c r="F79" s="23"/>
      <c r="G79" s="23">
        <f>E79*0.33</f>
        <v>13.200000000000001</v>
      </c>
      <c r="H79" s="14"/>
      <c r="I79" s="14"/>
      <c r="J79" s="40"/>
    </row>
    <row r="80" spans="1:11" ht="16.5" customHeight="1" x14ac:dyDescent="0.25">
      <c r="A80" s="97" t="str">
        <f>RIGHT(D80:D197,4)</f>
        <v>6807</v>
      </c>
      <c r="B80" s="27" t="s">
        <v>93</v>
      </c>
      <c r="C80" s="34" t="s">
        <v>25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40"/>
    </row>
    <row r="81" spans="1:10" ht="16.5" customHeight="1" x14ac:dyDescent="0.25">
      <c r="A81" s="97" t="str">
        <f>RIGHT(D81:D197,4)</f>
        <v>6684</v>
      </c>
      <c r="B81" s="27" t="s">
        <v>94</v>
      </c>
      <c r="C81" s="34" t="s">
        <v>25</v>
      </c>
      <c r="D81" s="28">
        <v>1001304506684</v>
      </c>
      <c r="E81" s="24">
        <v>800</v>
      </c>
      <c r="F81" s="23">
        <v>0.28000000000000003</v>
      </c>
      <c r="G81" s="23">
        <f>E81*0.28</f>
        <v>224.00000000000003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RIGHT(D82:D198,4)</f>
        <v>6562</v>
      </c>
      <c r="B82" s="27" t="s">
        <v>95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6787</v>
      </c>
      <c r="B83" s="27" t="s">
        <v>96</v>
      </c>
      <c r="C83" s="34" t="s">
        <v>25</v>
      </c>
      <c r="D83" s="28">
        <v>1001300456787</v>
      </c>
      <c r="E83" s="24">
        <v>80</v>
      </c>
      <c r="F83" s="23"/>
      <c r="G83" s="23">
        <f>E83*0.33</f>
        <v>26.400000000000002</v>
      </c>
      <c r="H83" s="14"/>
      <c r="I83" s="14"/>
      <c r="J83" s="40"/>
    </row>
    <row r="84" spans="1:10" ht="16.5" customHeight="1" x14ac:dyDescent="0.25">
      <c r="A84" s="97" t="str">
        <f>RIGHT(D84:D199,4)</f>
        <v>6215</v>
      </c>
      <c r="B84" s="27" t="s">
        <v>97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6689</v>
      </c>
      <c r="B85" s="65" t="s">
        <v>98</v>
      </c>
      <c r="C85" s="34" t="s">
        <v>25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RIGHT(D86:D201,4)</f>
        <v>6791</v>
      </c>
      <c r="B86" s="65" t="s">
        <v>99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RIGHT(D87:D201,4)</f>
        <v>6212</v>
      </c>
      <c r="B87" s="65" t="s">
        <v>100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RIGHT(D88:D202,4)</f>
        <v>5341</v>
      </c>
      <c r="B88" s="65" t="s">
        <v>101</v>
      </c>
      <c r="C88" s="31" t="s">
        <v>23</v>
      </c>
      <c r="D88" s="28">
        <v>1001053985341</v>
      </c>
      <c r="E88" s="24">
        <v>105</v>
      </c>
      <c r="F88" s="23">
        <v>0.71250000000000002</v>
      </c>
      <c r="G88" s="23">
        <f>E88*1</f>
        <v>105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RIGHT(D89:D203,4)</f>
        <v>6692</v>
      </c>
      <c r="B89" s="65" t="s">
        <v>102</v>
      </c>
      <c r="C89" s="34" t="s">
        <v>25</v>
      </c>
      <c r="D89" s="28">
        <v>1001303056692</v>
      </c>
      <c r="E89" s="24">
        <v>80</v>
      </c>
      <c r="F89" s="23">
        <v>0.28000000000000003</v>
      </c>
      <c r="G89" s="23">
        <f>E89*0.28</f>
        <v>22.400000000000002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RIGHT(D90:D204,4)</f>
        <v>6586</v>
      </c>
      <c r="B90" s="65" t="s">
        <v>103</v>
      </c>
      <c r="C90" s="34" t="s">
        <v>25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>RIGHT(D91:D202,4)</f>
        <v>6228</v>
      </c>
      <c r="B91" s="65" t="s">
        <v>104</v>
      </c>
      <c r="C91" s="34" t="s">
        <v>25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 t="shared" ref="A92:A99" si="2">RIGHT(D92:D202,4)</f>
        <v>5544</v>
      </c>
      <c r="B92" s="27" t="s">
        <v>105</v>
      </c>
      <c r="C92" s="31" t="s">
        <v>23</v>
      </c>
      <c r="D92" s="28">
        <v>1001051875544</v>
      </c>
      <c r="E92" s="24">
        <v>300</v>
      </c>
      <c r="F92" s="23">
        <v>0.85</v>
      </c>
      <c r="G92" s="23">
        <f>E92*1</f>
        <v>300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2"/>
        <v>6213</v>
      </c>
      <c r="B93" s="27" t="s">
        <v>106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2"/>
        <v>6697</v>
      </c>
      <c r="B94" s="27" t="s">
        <v>107</v>
      </c>
      <c r="C94" s="37" t="s">
        <v>25</v>
      </c>
      <c r="D94" s="28">
        <v>1001301876697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2"/>
        <v/>
      </c>
      <c r="B95" s="75" t="s">
        <v>108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2"/>
        <v>5706</v>
      </c>
      <c r="B96" s="27" t="s">
        <v>109</v>
      </c>
      <c r="C96" s="34" t="s">
        <v>25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2"/>
        <v>6454</v>
      </c>
      <c r="B97" s="27" t="s">
        <v>110</v>
      </c>
      <c r="C97" s="34" t="s">
        <v>25</v>
      </c>
      <c r="D97" s="28">
        <v>1001201976454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2"/>
        <v>6222</v>
      </c>
      <c r="B98" s="27" t="s">
        <v>111</v>
      </c>
      <c r="C98" s="34" t="s">
        <v>25</v>
      </c>
      <c r="D98" s="28">
        <v>1001205386222</v>
      </c>
      <c r="E98" s="24">
        <v>40</v>
      </c>
      <c r="F98" s="23"/>
      <c r="G98" s="23">
        <f>E98*0.09</f>
        <v>3.5999999999999996</v>
      </c>
      <c r="H98" s="14"/>
      <c r="I98" s="14"/>
      <c r="J98" s="40"/>
    </row>
    <row r="99" spans="1:10" ht="16.5" customHeight="1" x14ac:dyDescent="0.25">
      <c r="A99" s="97" t="str">
        <f t="shared" si="2"/>
        <v>5931</v>
      </c>
      <c r="B99" s="27" t="s">
        <v>112</v>
      </c>
      <c r="C99" s="34" t="s">
        <v>25</v>
      </c>
      <c r="D99" s="28">
        <v>1001060755931</v>
      </c>
      <c r="E99" s="24">
        <v>400</v>
      </c>
      <c r="F99" s="23">
        <v>0.22</v>
      </c>
      <c r="G99" s="23">
        <f>E99*0.22</f>
        <v>88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RIGHT(D100:D211,4)</f>
        <v>5708</v>
      </c>
      <c r="B100" s="27" t="s">
        <v>113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RIGHT(D101:D212,4)</f>
        <v>6555</v>
      </c>
      <c r="B101" s="27" t="s">
        <v>114</v>
      </c>
      <c r="C101" s="34" t="s">
        <v>25</v>
      </c>
      <c r="D101" s="28">
        <v>1001203146555</v>
      </c>
      <c r="E101" s="24">
        <v>120</v>
      </c>
      <c r="F101" s="23"/>
      <c r="G101" s="23">
        <f>E101*0.1</f>
        <v>12</v>
      </c>
      <c r="H101" s="14"/>
      <c r="I101" s="14"/>
      <c r="J101" s="40"/>
    </row>
    <row r="102" spans="1:10" ht="16.5" customHeight="1" x14ac:dyDescent="0.25">
      <c r="A102" s="97" t="str">
        <f>RIGHT(D102:D216,4)</f>
        <v>4993</v>
      </c>
      <c r="B102" s="27" t="s">
        <v>115</v>
      </c>
      <c r="C102" s="34" t="s">
        <v>25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RIGHT(D103:D217,4)</f>
        <v>5682</v>
      </c>
      <c r="B103" s="27" t="s">
        <v>116</v>
      </c>
      <c r="C103" s="34" t="s">
        <v>25</v>
      </c>
      <c r="D103" s="28">
        <v>1001193115682</v>
      </c>
      <c r="E103" s="24"/>
      <c r="F103" s="23">
        <v>0.12</v>
      </c>
      <c r="G103" s="23">
        <f>E103*0.12</f>
        <v>0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/>
      <c r="F106" s="23">
        <v>0.1</v>
      </c>
      <c r="G106" s="23">
        <f>E106*0.1</f>
        <v>0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50</v>
      </c>
      <c r="F108" s="23">
        <v>1.5249999999999999</v>
      </c>
      <c r="G108" s="23">
        <f>E108*1</f>
        <v>50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>
        <v>10</v>
      </c>
      <c r="F111" s="23"/>
      <c r="G111" s="23">
        <f>E111*1</f>
        <v>10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80</v>
      </c>
      <c r="F117" s="23"/>
      <c r="G117" s="23">
        <f>E117*0.18</f>
        <v>14.399999999999999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11527</v>
      </c>
      <c r="F135" s="17">
        <f>SUM(F10:F134)</f>
        <v>39.107916666666675</v>
      </c>
      <c r="G135" s="17">
        <f>SUM(G11:G134)</f>
        <v>5536.1199999999981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110</v>
      </c>
    </row>
    <row r="58" spans="2:3" x14ac:dyDescent="0.25">
      <c r="B58" s="80" t="s">
        <v>169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171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175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176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177</v>
      </c>
      <c r="C82" s="62"/>
    </row>
    <row r="83" spans="2:4" x14ac:dyDescent="0.25">
      <c r="B83" s="61" t="s">
        <v>178</v>
      </c>
      <c r="C83" s="62"/>
    </row>
    <row r="84" spans="2:4" x14ac:dyDescent="0.25">
      <c r="B84" s="61" t="s">
        <v>179</v>
      </c>
      <c r="C84" s="62"/>
    </row>
    <row r="85" spans="2:4" x14ac:dyDescent="0.25">
      <c r="B85" s="61" t="s">
        <v>180</v>
      </c>
      <c r="C85" s="62"/>
    </row>
    <row r="86" spans="2:4" x14ac:dyDescent="0.25">
      <c r="B86" s="68" t="s">
        <v>181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2024-06-07T13:18:31Z</dcterms:modified>
</cp:coreProperties>
</file>