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6,24 Ост СЫР филиалы\"/>
    </mc:Choice>
  </mc:AlternateContent>
  <xr:revisionPtr revIDLastSave="0" documentId="13_ncr:1_{19C9D99E-305E-4A9F-8099-36CE73BC96C5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Бердянск!$A$2:$I$47</definedName>
    <definedName name="_xlnm._FilterDatabase" localSheetId="2" hidden="1">Донецк!$A$2:$I$47</definedName>
    <definedName name="_xlnm._FilterDatabase" localSheetId="0" hidden="1">Мелитополь!$A$2:$I$47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6" i="3" l="1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43" i="1"/>
  <c r="F43" i="1"/>
  <c r="H6" i="1"/>
  <c r="F6" i="1"/>
  <c r="F15" i="1"/>
  <c r="H4" i="1"/>
  <c r="H5" i="1"/>
  <c r="F4" i="1"/>
  <c r="F12" i="1"/>
  <c r="F9" i="1"/>
  <c r="F24" i="1"/>
  <c r="H24" i="1"/>
  <c r="H25" i="1"/>
  <c r="F25" i="1"/>
  <c r="F26" i="1"/>
  <c r="H26" i="1"/>
  <c r="H27" i="1"/>
  <c r="F27" i="1"/>
  <c r="F28" i="1"/>
  <c r="H28" i="1"/>
  <c r="F29" i="1"/>
  <c r="H29" i="1"/>
  <c r="H30" i="1"/>
  <c r="F30" i="1"/>
  <c r="F31" i="1"/>
  <c r="H32" i="1"/>
  <c r="F32" i="1"/>
  <c r="H33" i="1"/>
  <c r="F33" i="1"/>
  <c r="H34" i="1"/>
  <c r="F34" i="1"/>
  <c r="F36" i="1"/>
  <c r="F37" i="1"/>
  <c r="H37" i="1"/>
  <c r="H38" i="1"/>
  <c r="F38" i="1"/>
  <c r="F39" i="1"/>
  <c r="H39" i="1"/>
  <c r="F40" i="1"/>
  <c r="H40" i="1"/>
  <c r="H41" i="1"/>
  <c r="F41" i="1"/>
  <c r="F42" i="1"/>
  <c r="H42" i="1"/>
  <c r="H44" i="1"/>
  <c r="F44" i="1"/>
  <c r="F45" i="1"/>
  <c r="H45" i="1"/>
  <c r="H46" i="1"/>
  <c r="F46" i="1"/>
  <c r="F11" i="1"/>
  <c r="H8" i="1"/>
  <c r="F8" i="1"/>
  <c r="F20" i="1"/>
  <c r="H36" i="1"/>
  <c r="H35" i="1"/>
  <c r="F35" i="1"/>
  <c r="H31" i="1"/>
  <c r="F21" i="1"/>
  <c r="H23" i="1"/>
  <c r="H22" i="1"/>
  <c r="H19" i="1"/>
  <c r="H18" i="1"/>
  <c r="H17" i="1"/>
  <c r="H16" i="1"/>
  <c r="H14" i="1"/>
  <c r="H13" i="1"/>
  <c r="H11" i="1"/>
  <c r="H10" i="1"/>
  <c r="H7" i="1"/>
  <c r="H21" i="1"/>
  <c r="H20" i="1"/>
  <c r="H15" i="1"/>
  <c r="H12" i="1"/>
  <c r="H9" i="1"/>
  <c r="F23" i="1"/>
  <c r="F22" i="1"/>
  <c r="F19" i="1"/>
  <c r="F18" i="1"/>
  <c r="F17" i="1"/>
  <c r="F16" i="1"/>
  <c r="F14" i="1"/>
  <c r="F13" i="1"/>
  <c r="F10" i="1"/>
  <c r="F7" i="1"/>
  <c r="F5" i="1"/>
  <c r="H47" i="2" l="1"/>
  <c r="H47" i="3"/>
  <c r="H47" i="1"/>
  <c r="A49" i="1" l="1"/>
</calcChain>
</file>

<file path=xl/sharedStrings.xml><?xml version="1.0" encoding="utf-8"?>
<sst xmlns="http://schemas.openxmlformats.org/spreadsheetml/2006/main" count="209" uniqueCount="65">
  <si>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</si>
  <si>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</si>
  <si>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</si>
  <si>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</si>
  <si>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</si>
  <si>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</si>
  <si>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</si>
  <si>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</si>
  <si>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</si>
  <si>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</si>
  <si>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</si>
  <si>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</si>
  <si>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</si>
  <si>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</si>
  <si>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</si>
  <si>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Средний вес короба 13,5( вес 1 брус 4,5кг)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</si>
  <si>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</si>
  <si>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</si>
  <si>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</si>
  <si>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</si>
  <si>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</si>
  <si>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</si>
  <si>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</si>
  <si>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</si>
  <si>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Российский сливочный 50% тм Папа Может, нарезанные ломтики 125 г (МИНИ)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</si>
  <si>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</si>
  <si>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</si>
  <si>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 xml:space="preserve">Сыр Тильзитер 50% тм Папа Может, нарезанные ломтики 125 г (МИНИ) </t>
  </si>
  <si>
    <t>Сыр Папин завтрак 45% тм Папа Может, нарезанные ломтики 125 г (МИНИ)</t>
  </si>
  <si>
    <t>Сыр Папин завтрак ж.50% 200г фасовка ТМ Папа может (вл 12)</t>
  </si>
  <si>
    <t>Сыр Министерский 50% тм Папа Может, нарезанные ломтики 125 г (МИНИ)</t>
  </si>
  <si>
    <t>Сыр Министерский ж.45% 200г фасовка ТМ Папа может (вл 12)</t>
  </si>
  <si>
    <t>Сыр Эдам 45% тм Папа Может, брус (2 шт)</t>
  </si>
  <si>
    <t>Сыр Сливочный со вкусом топленого молока 50% тм Папа Может, брус (2 шт)</t>
  </si>
  <si>
    <t>Масло сливочное ж.72,5% 180г фольга ТМ Папа может (вл 12)</t>
  </si>
  <si>
    <t>Масло сливочное ж.82,5% 180г фольга ТМ Папа может (вл 12)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</si>
  <si>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</si>
  <si>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</si>
  <si>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</si>
  <si>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</si>
  <si>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</si>
  <si>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</si>
  <si>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</si>
  <si>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</si>
  <si>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"Пармезан" (срок созревания 3 месяцев) м.д.ж. в с.в. 40%  брус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</si>
  <si>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</si>
  <si>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</si>
  <si>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</si>
  <si>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</si>
  <si>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</si>
  <si>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</si>
  <si>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</si>
  <si>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</si>
  <si>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</si>
  <si>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</si>
  <si>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</si>
  <si>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</si>
  <si>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</si>
  <si>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</si>
  <si>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Сыр Папа Может «Российский традиционный» массовая доля жира в сухом веществе 50 %, вакуум, полимерная пленка, брусок</t>
  </si>
  <si>
    <t>Сыр полутвердый "Тильзитер" с массовой долей жира в пересчете на сухое вещество 45%, брус из блока 1/5, пленка желтая, короб складной, весовой¶</t>
  </si>
  <si>
    <t>Средний вес короба 16,5( вес 1 бруса 3,2 кг)</t>
  </si>
  <si>
    <t>!!!Подзаказ от 650кг!!! 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</si>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</sst>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sz val="10"/>
      <color indexed="10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 Cyr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b/>
      <sz val="10"/>
      <name val="Liberation Sans1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"/>
      <family val="2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/>
    <xf numFmtId="0" fontId="3" fillId="0" borderId="1" xfId="0" applyNumberFormat="1" applyFont="1" applyBorder="1"/>
    <xf numFmtId="0" fontId="0" fillId="0" borderId="1" xfId="0" applyNumberFormat="1" applyFont="1" applyBorder="1"/>
    <xf numFmtId="0" fontId="5" fillId="2" borderId="1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/>
    <xf numFmtId="0" fontId="7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8" fillId="2" borderId="1" xfId="0" applyNumberFormat="1" applyFont="1" applyFill="1" applyBorder="1" applyAlignment="1"/>
    <xf numFmtId="0" fontId="11" fillId="0" borderId="0" xfId="0" applyNumberFormat="1" applyFont="1"/>
    <xf numFmtId="0" fontId="3" fillId="0" borderId="2" xfId="0" applyNumberFormat="1" applyFont="1" applyBorder="1"/>
    <xf numFmtId="0" fontId="3" fillId="0" borderId="2" xfId="0" applyNumberFormat="1" applyFont="1" applyFill="1" applyBorder="1" applyAlignment="1">
      <alignment horizontal="center"/>
    </xf>
    <xf numFmtId="0" fontId="4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8" fillId="2" borderId="5" xfId="0" applyNumberFormat="1" applyFont="1" applyFill="1" applyBorder="1"/>
    <xf numFmtId="0" fontId="1" fillId="0" borderId="5" xfId="0" applyNumberFormat="1" applyFont="1" applyBorder="1"/>
    <xf numFmtId="0" fontId="5" fillId="2" borderId="3" xfId="0" applyNumberFormat="1" applyFont="1" applyFill="1" applyBorder="1" applyAlignment="1">
      <alignment horizontal="left"/>
    </xf>
    <xf numFmtId="0" fontId="6" fillId="2" borderId="3" xfId="0" applyNumberFormat="1" applyFont="1" applyFill="1" applyBorder="1" applyAlignment="1"/>
    <xf numFmtId="0" fontId="7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8" fillId="2" borderId="3" xfId="0" applyNumberFormat="1" applyFont="1" applyFill="1" applyBorder="1" applyAlignment="1"/>
    <xf numFmtId="0" fontId="6" fillId="0" borderId="3" xfId="0" applyNumberFormat="1" applyFont="1" applyFill="1" applyBorder="1" applyAlignment="1"/>
    <xf numFmtId="0" fontId="7" fillId="0" borderId="3" xfId="0" applyNumberFormat="1" applyFont="1" applyFill="1" applyBorder="1" applyAlignment="1">
      <alignment horizontal="center" vertical="center"/>
    </xf>
    <xf numFmtId="0" fontId="12" fillId="2" borderId="3" xfId="0" applyNumberFormat="1" applyFont="1" applyFill="1" applyBorder="1" applyAlignment="1"/>
    <xf numFmtId="0" fontId="10" fillId="2" borderId="3" xfId="0" applyNumberFormat="1" applyFont="1" applyFill="1" applyBorder="1" applyAlignment="1">
      <alignment horizontal="center" vertical="center"/>
    </xf>
    <xf numFmtId="0" fontId="11" fillId="0" borderId="3" xfId="0" applyNumberFormat="1" applyFont="1" applyBorder="1"/>
    <xf numFmtId="0" fontId="11" fillId="0" borderId="3" xfId="0" applyNumberFormat="1" applyFont="1" applyBorder="1" applyAlignment="1">
      <alignment horizontal="center"/>
    </xf>
    <xf numFmtId="0" fontId="9" fillId="0" borderId="3" xfId="0" applyNumberFormat="1" applyFont="1" applyBorder="1"/>
    <xf numFmtId="0" fontId="13" fillId="2" borderId="3" xfId="0" applyNumberFormat="1" applyFont="1" applyFill="1" applyBorder="1" applyAlignment="1">
      <alignment horizontal="left"/>
    </xf>
    <xf numFmtId="0" fontId="14" fillId="0" borderId="3" xfId="0" applyNumberFormat="1" applyFont="1" applyBorder="1"/>
    <xf numFmtId="0" fontId="15" fillId="0" borderId="3" xfId="0" applyFont="1" applyBorder="1"/>
    <xf numFmtId="0" fontId="16" fillId="0" borderId="3" xfId="0" applyFont="1" applyBorder="1" applyAlignment="1">
      <alignment horizontal="left"/>
    </xf>
    <xf numFmtId="0" fontId="0" fillId="0" borderId="0" xfId="0" applyNumberFormat="1" applyFont="1" applyBorder="1"/>
    <xf numFmtId="1" fontId="14" fillId="2" borderId="1" xfId="0" applyNumberFormat="1" applyFont="1" applyFill="1" applyBorder="1" applyAlignment="1">
      <alignment horizontal="left"/>
    </xf>
    <xf numFmtId="0" fontId="12" fillId="2" borderId="1" xfId="0" applyNumberFormat="1" applyFont="1" applyFill="1" applyBorder="1" applyAlignment="1"/>
    <xf numFmtId="1" fontId="14" fillId="2" borderId="3" xfId="0" applyNumberFormat="1" applyFont="1" applyFill="1" applyBorder="1" applyAlignment="1">
      <alignment horizontal="left"/>
    </xf>
    <xf numFmtId="0" fontId="13" fillId="2" borderId="4" xfId="0" applyNumberFormat="1" applyFont="1" applyFill="1" applyBorder="1" applyAlignment="1">
      <alignment horizontal="left"/>
    </xf>
    <xf numFmtId="0" fontId="12" fillId="2" borderId="4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19" workbookViewId="0">
      <selection activeCell="D51" sqref="D51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18.4257812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6" t="s">
        <v>14</v>
      </c>
      <c r="C2" s="17"/>
      <c r="D2" s="18" t="s">
        <v>10</v>
      </c>
      <c r="E2" s="18" t="s">
        <v>11</v>
      </c>
      <c r="F2" s="17"/>
      <c r="G2" s="17"/>
      <c r="H2" s="17"/>
      <c r="I2" s="17"/>
    </row>
    <row r="3" spans="1:9">
      <c r="A3" s="4" t="s">
        <v>1</v>
      </c>
      <c r="B3" s="12" t="s">
        <v>2</v>
      </c>
      <c r="C3" s="12" t="s">
        <v>3</v>
      </c>
      <c r="D3" s="13" t="s">
        <v>4</v>
      </c>
      <c r="E3" s="13" t="s">
        <v>5</v>
      </c>
      <c r="F3" s="12" t="s">
        <v>6</v>
      </c>
      <c r="G3" s="14" t="s">
        <v>12</v>
      </c>
      <c r="H3" s="15" t="s">
        <v>7</v>
      </c>
      <c r="I3" s="15" t="s">
        <v>8</v>
      </c>
    </row>
    <row r="4" spans="1:9">
      <c r="A4" s="6">
        <v>6159826</v>
      </c>
      <c r="B4" s="7" t="s">
        <v>24</v>
      </c>
      <c r="C4" s="8">
        <v>9</v>
      </c>
      <c r="D4" s="9"/>
      <c r="E4" s="9"/>
      <c r="F4" s="5">
        <f>D4/C4</f>
        <v>0</v>
      </c>
      <c r="G4" s="10">
        <v>0.125</v>
      </c>
      <c r="H4" s="5">
        <f>G4*D4</f>
        <v>0</v>
      </c>
      <c r="I4" s="5"/>
    </row>
    <row r="5" spans="1:9">
      <c r="A5" s="42">
        <v>5038435</v>
      </c>
      <c r="B5" s="43" t="s">
        <v>57</v>
      </c>
      <c r="C5" s="8">
        <v>10</v>
      </c>
      <c r="D5" s="9"/>
      <c r="E5" s="9"/>
      <c r="F5" s="5">
        <f>D5/C5</f>
        <v>0</v>
      </c>
      <c r="G5" s="10">
        <v>0.18</v>
      </c>
      <c r="H5" s="5">
        <f>G5*D5</f>
        <v>0</v>
      </c>
      <c r="I5" s="5"/>
    </row>
    <row r="6" spans="1:9">
      <c r="A6" s="42">
        <v>5038558</v>
      </c>
      <c r="B6" s="43" t="s">
        <v>59</v>
      </c>
      <c r="C6" s="8">
        <v>6</v>
      </c>
      <c r="D6" s="9"/>
      <c r="E6" s="9"/>
      <c r="F6" s="34">
        <f>E6/15</f>
        <v>0</v>
      </c>
      <c r="G6" s="10">
        <v>2.5</v>
      </c>
      <c r="H6" s="5">
        <f>E6</f>
        <v>0</v>
      </c>
      <c r="I6" s="21" t="s">
        <v>55</v>
      </c>
    </row>
    <row r="7" spans="1:9">
      <c r="A7" s="6">
        <v>6159796</v>
      </c>
      <c r="B7" s="7" t="s">
        <v>25</v>
      </c>
      <c r="C7" s="8">
        <v>9</v>
      </c>
      <c r="D7" s="9"/>
      <c r="E7" s="9"/>
      <c r="F7" s="5">
        <f>D7/C7</f>
        <v>0</v>
      </c>
      <c r="G7" s="10">
        <v>0.125</v>
      </c>
      <c r="H7" s="5">
        <f>G7*D7</f>
        <v>0</v>
      </c>
      <c r="I7" s="5"/>
    </row>
    <row r="8" spans="1:9">
      <c r="A8" s="42">
        <v>5038459</v>
      </c>
      <c r="B8" s="43" t="s">
        <v>52</v>
      </c>
      <c r="C8" s="8">
        <v>10</v>
      </c>
      <c r="D8" s="9"/>
      <c r="E8" s="9"/>
      <c r="F8" s="5">
        <f>D8/C8</f>
        <v>0</v>
      </c>
      <c r="G8" s="10">
        <v>0.18</v>
      </c>
      <c r="H8" s="5">
        <f>G8*D8</f>
        <v>0</v>
      </c>
      <c r="I8" s="5"/>
    </row>
    <row r="9" spans="1:9">
      <c r="A9" s="45">
        <v>5038596</v>
      </c>
      <c r="B9" s="46" t="s">
        <v>54</v>
      </c>
      <c r="C9" s="19">
        <v>6</v>
      </c>
      <c r="D9" s="20"/>
      <c r="E9" s="9"/>
      <c r="F9" s="21">
        <f>E9/15</f>
        <v>0</v>
      </c>
      <c r="G9" s="21">
        <v>2.5</v>
      </c>
      <c r="H9" s="21">
        <f>E9</f>
        <v>0</v>
      </c>
      <c r="I9" s="21" t="s">
        <v>55</v>
      </c>
    </row>
    <row r="10" spans="1:9">
      <c r="A10" s="40">
        <v>5521103</v>
      </c>
      <c r="B10" s="39" t="s">
        <v>26</v>
      </c>
      <c r="C10" s="26">
        <v>9</v>
      </c>
      <c r="D10" s="27"/>
      <c r="E10" s="27"/>
      <c r="F10" s="28">
        <f>D10/C10</f>
        <v>0</v>
      </c>
      <c r="G10" s="29">
        <v>0.125</v>
      </c>
      <c r="H10" s="28">
        <f>G10*D10</f>
        <v>0</v>
      </c>
      <c r="I10" s="28"/>
    </row>
    <row r="11" spans="1:9">
      <c r="A11" s="44">
        <v>5038411</v>
      </c>
      <c r="B11" s="32" t="s">
        <v>53</v>
      </c>
      <c r="C11" s="26">
        <v>10</v>
      </c>
      <c r="D11" s="9"/>
      <c r="E11" s="27"/>
      <c r="F11" s="28">
        <f>D11/C11</f>
        <v>0</v>
      </c>
      <c r="G11" s="29">
        <v>0.18</v>
      </c>
      <c r="H11" s="28">
        <f>G11*D11</f>
        <v>0</v>
      </c>
      <c r="I11" s="28"/>
    </row>
    <row r="12" spans="1:9">
      <c r="A12" s="37">
        <v>5038572</v>
      </c>
      <c r="B12" s="32" t="s">
        <v>56</v>
      </c>
      <c r="C12" s="26">
        <v>6</v>
      </c>
      <c r="D12" s="27"/>
      <c r="E12" s="9">
        <v>105</v>
      </c>
      <c r="F12" s="28">
        <f>E12/15</f>
        <v>7</v>
      </c>
      <c r="G12" s="28">
        <v>2.5</v>
      </c>
      <c r="H12" s="28">
        <f>E12</f>
        <v>105</v>
      </c>
      <c r="I12" s="28" t="s">
        <v>55</v>
      </c>
    </row>
    <row r="13" spans="1:9">
      <c r="A13" s="24">
        <v>6159833</v>
      </c>
      <c r="B13" s="25" t="s">
        <v>27</v>
      </c>
      <c r="C13" s="26">
        <v>9</v>
      </c>
      <c r="D13" s="27"/>
      <c r="E13" s="27"/>
      <c r="F13" s="28">
        <f>D13/C13</f>
        <v>0</v>
      </c>
      <c r="G13" s="29">
        <v>0.125</v>
      </c>
      <c r="H13" s="28">
        <f>G13*D13</f>
        <v>0</v>
      </c>
      <c r="I13" s="28"/>
    </row>
    <row r="14" spans="1:9">
      <c r="A14" s="44">
        <v>5038398</v>
      </c>
      <c r="B14" s="32" t="s">
        <v>58</v>
      </c>
      <c r="C14" s="26">
        <v>10</v>
      </c>
      <c r="D14" s="9"/>
      <c r="E14" s="27"/>
      <c r="F14" s="28">
        <f>D14/C14</f>
        <v>0</v>
      </c>
      <c r="G14" s="29">
        <v>0.18</v>
      </c>
      <c r="H14" s="28">
        <f>G14*D14</f>
        <v>0</v>
      </c>
      <c r="I14" s="28"/>
    </row>
    <row r="15" spans="1:9">
      <c r="A15" s="37">
        <v>8785259</v>
      </c>
      <c r="B15" s="32" t="s">
        <v>60</v>
      </c>
      <c r="C15" s="26">
        <v>5</v>
      </c>
      <c r="D15" s="27"/>
      <c r="E15" s="9">
        <v>132</v>
      </c>
      <c r="F15" s="28">
        <f>E15/16.5</f>
        <v>8</v>
      </c>
      <c r="G15" s="28">
        <v>3.2</v>
      </c>
      <c r="H15" s="28">
        <f>E15</f>
        <v>132</v>
      </c>
      <c r="I15" s="28" t="s">
        <v>61</v>
      </c>
    </row>
    <row r="16" spans="1:9">
      <c r="A16" s="24">
        <v>6159819</v>
      </c>
      <c r="B16" s="25" t="s">
        <v>28</v>
      </c>
      <c r="C16" s="26">
        <v>9</v>
      </c>
      <c r="D16" s="27"/>
      <c r="E16" s="27"/>
      <c r="F16" s="28">
        <f>D16/C16</f>
        <v>0</v>
      </c>
      <c r="G16" s="29">
        <v>0.125</v>
      </c>
      <c r="H16" s="28">
        <f>G16*D16</f>
        <v>0</v>
      </c>
      <c r="I16" s="28"/>
    </row>
    <row r="17" spans="1:9">
      <c r="A17" s="24">
        <v>99876543</v>
      </c>
      <c r="B17" s="30" t="s">
        <v>29</v>
      </c>
      <c r="C17" s="26">
        <v>12</v>
      </c>
      <c r="D17" s="9"/>
      <c r="E17" s="27"/>
      <c r="F17" s="28">
        <f>D17/C17</f>
        <v>0</v>
      </c>
      <c r="G17" s="29">
        <v>0.2</v>
      </c>
      <c r="H17" s="28">
        <f>G17*D17</f>
        <v>0</v>
      </c>
      <c r="I17" s="28"/>
    </row>
    <row r="18" spans="1:9">
      <c r="A18" s="24">
        <v>6159802</v>
      </c>
      <c r="B18" s="25" t="s">
        <v>30</v>
      </c>
      <c r="C18" s="31">
        <v>9</v>
      </c>
      <c r="D18" s="27"/>
      <c r="E18" s="27"/>
      <c r="F18" s="28">
        <f>D18/C18</f>
        <v>0</v>
      </c>
      <c r="G18" s="29">
        <v>0.125</v>
      </c>
      <c r="H18" s="28">
        <f>G18*D18</f>
        <v>0</v>
      </c>
      <c r="I18" s="28"/>
    </row>
    <row r="19" spans="1:9">
      <c r="A19" s="24">
        <v>99876550</v>
      </c>
      <c r="B19" s="30" t="s">
        <v>31</v>
      </c>
      <c r="C19" s="31">
        <v>12</v>
      </c>
      <c r="D19" s="9"/>
      <c r="E19" s="27"/>
      <c r="F19" s="28">
        <f>D19/C19</f>
        <v>0</v>
      </c>
      <c r="G19" s="29">
        <v>0.2</v>
      </c>
      <c r="H19" s="28">
        <f>G19*D19</f>
        <v>0</v>
      </c>
      <c r="I19" s="28"/>
    </row>
    <row r="20" spans="1:9">
      <c r="A20" s="24">
        <v>6159949</v>
      </c>
      <c r="B20" s="25" t="s">
        <v>32</v>
      </c>
      <c r="C20" s="26">
        <v>2</v>
      </c>
      <c r="D20" s="27"/>
      <c r="E20" s="9"/>
      <c r="F20" s="28">
        <f>E20/7</f>
        <v>0</v>
      </c>
      <c r="G20" s="29">
        <v>3.5</v>
      </c>
      <c r="H20" s="28">
        <f>E20</f>
        <v>0</v>
      </c>
      <c r="I20" s="28" t="s">
        <v>9</v>
      </c>
    </row>
    <row r="21" spans="1:9">
      <c r="A21" s="24">
        <v>6159901</v>
      </c>
      <c r="B21" s="25" t="s">
        <v>33</v>
      </c>
      <c r="C21" s="26">
        <v>2</v>
      </c>
      <c r="D21" s="27"/>
      <c r="E21" s="9"/>
      <c r="F21" s="28">
        <f>E21/7</f>
        <v>0</v>
      </c>
      <c r="G21" s="29">
        <v>3.5</v>
      </c>
      <c r="H21" s="28">
        <f>E21</f>
        <v>0</v>
      </c>
      <c r="I21" s="28" t="s">
        <v>9</v>
      </c>
    </row>
    <row r="22" spans="1:9">
      <c r="A22" s="24">
        <v>99876321</v>
      </c>
      <c r="B22" s="32" t="s">
        <v>34</v>
      </c>
      <c r="C22" s="26">
        <v>12</v>
      </c>
      <c r="D22" s="27"/>
      <c r="E22" s="27"/>
      <c r="F22" s="28">
        <f>D22/C22</f>
        <v>0</v>
      </c>
      <c r="G22" s="29">
        <v>0.18</v>
      </c>
      <c r="H22" s="28">
        <f>G22*D22</f>
        <v>0</v>
      </c>
      <c r="I22" s="17"/>
    </row>
    <row r="23" spans="1:9">
      <c r="A23" s="24">
        <v>99876352</v>
      </c>
      <c r="B23" s="32" t="s">
        <v>35</v>
      </c>
      <c r="C23" s="26">
        <v>12</v>
      </c>
      <c r="D23" s="27"/>
      <c r="E23" s="27"/>
      <c r="F23" s="28">
        <f>D23/C23</f>
        <v>0</v>
      </c>
      <c r="G23" s="29">
        <v>0.18</v>
      </c>
      <c r="H23" s="28">
        <f>G23*D23</f>
        <v>0</v>
      </c>
      <c r="I23" s="28"/>
    </row>
    <row r="24" spans="1:9" s="11" customFormat="1">
      <c r="A24" s="24">
        <v>783798</v>
      </c>
      <c r="B24" s="25" t="s">
        <v>16</v>
      </c>
      <c r="C24" s="33">
        <v>18</v>
      </c>
      <c r="D24" s="9"/>
      <c r="E24" s="27"/>
      <c r="F24" s="28">
        <f>D24/C24</f>
        <v>0</v>
      </c>
      <c r="G24" s="25">
        <v>0.2</v>
      </c>
      <c r="H24" s="28">
        <f>G24*D24</f>
        <v>0</v>
      </c>
      <c r="I24" s="34"/>
    </row>
    <row r="25" spans="1:9" s="11" customFormat="1">
      <c r="A25" s="24">
        <v>783811</v>
      </c>
      <c r="B25" s="25" t="s">
        <v>19</v>
      </c>
      <c r="C25" s="33">
        <v>4</v>
      </c>
      <c r="D25" s="27"/>
      <c r="E25" s="27"/>
      <c r="F25" s="28">
        <f>E25/15</f>
        <v>0</v>
      </c>
      <c r="G25" s="25">
        <v>3.5</v>
      </c>
      <c r="H25" s="28">
        <f>E25</f>
        <v>0</v>
      </c>
      <c r="I25" s="5" t="s">
        <v>21</v>
      </c>
    </row>
    <row r="26" spans="1:9" s="11" customFormat="1">
      <c r="A26" s="24">
        <v>783804</v>
      </c>
      <c r="B26" s="25" t="s">
        <v>17</v>
      </c>
      <c r="C26" s="33">
        <v>18</v>
      </c>
      <c r="D26" s="9"/>
      <c r="E26" s="27"/>
      <c r="F26" s="28">
        <f>D26/C26</f>
        <v>0</v>
      </c>
      <c r="G26" s="25">
        <v>0.2</v>
      </c>
      <c r="H26" s="28">
        <f>G26*D26</f>
        <v>0</v>
      </c>
      <c r="I26" s="34"/>
    </row>
    <row r="27" spans="1:9" s="11" customFormat="1">
      <c r="A27" s="24">
        <v>783828</v>
      </c>
      <c r="B27" s="25" t="s">
        <v>20</v>
      </c>
      <c r="C27" s="33">
        <v>4</v>
      </c>
      <c r="D27" s="27"/>
      <c r="E27" s="9">
        <v>600</v>
      </c>
      <c r="F27" s="28">
        <f>E27/15</f>
        <v>40</v>
      </c>
      <c r="G27" s="25">
        <v>3.5</v>
      </c>
      <c r="H27" s="28">
        <f>E27</f>
        <v>600</v>
      </c>
      <c r="I27" s="5" t="s">
        <v>21</v>
      </c>
    </row>
    <row r="28" spans="1:9" s="11" customFormat="1">
      <c r="A28" s="24">
        <v>8784474</v>
      </c>
      <c r="B28" s="25" t="s">
        <v>63</v>
      </c>
      <c r="C28" s="33">
        <v>2</v>
      </c>
      <c r="D28" s="27"/>
      <c r="E28" s="27"/>
      <c r="F28" s="28">
        <f>E28/15</f>
        <v>0</v>
      </c>
      <c r="G28" s="25">
        <v>7.5</v>
      </c>
      <c r="H28" s="28">
        <f>E28</f>
        <v>0</v>
      </c>
      <c r="I28" s="41" t="s">
        <v>23</v>
      </c>
    </row>
    <row r="29" spans="1:9" s="11" customFormat="1">
      <c r="A29" s="24">
        <v>8444194</v>
      </c>
      <c r="B29" s="36" t="s">
        <v>36</v>
      </c>
      <c r="C29" s="33">
        <v>6</v>
      </c>
      <c r="D29" s="9">
        <v>702</v>
      </c>
      <c r="E29" s="35"/>
      <c r="F29" s="34">
        <f>D29/C29</f>
        <v>117</v>
      </c>
      <c r="G29" s="25">
        <v>0.1</v>
      </c>
      <c r="H29" s="28">
        <f>G29*D29</f>
        <v>70.2</v>
      </c>
      <c r="I29" s="34"/>
    </row>
    <row r="30" spans="1:9" s="11" customFormat="1">
      <c r="A30" s="24">
        <v>8444187</v>
      </c>
      <c r="B30" s="36" t="s">
        <v>37</v>
      </c>
      <c r="C30" s="33">
        <v>6</v>
      </c>
      <c r="D30" s="9">
        <v>432</v>
      </c>
      <c r="E30" s="35"/>
      <c r="F30" s="34">
        <f>D30/C30</f>
        <v>72</v>
      </c>
      <c r="G30" s="25">
        <v>0.1</v>
      </c>
      <c r="H30" s="28">
        <f>G30*D30</f>
        <v>43.2</v>
      </c>
      <c r="I30" s="34"/>
    </row>
    <row r="31" spans="1:9" s="11" customFormat="1">
      <c r="A31" s="24">
        <v>8444163</v>
      </c>
      <c r="B31" s="36" t="s">
        <v>38</v>
      </c>
      <c r="C31" s="33">
        <v>8</v>
      </c>
      <c r="D31" s="9"/>
      <c r="E31" s="35"/>
      <c r="F31" s="34">
        <f>D31/C31</f>
        <v>0</v>
      </c>
      <c r="G31" s="25">
        <v>0.1</v>
      </c>
      <c r="H31" s="28">
        <f>G31*D31</f>
        <v>0</v>
      </c>
      <c r="I31" s="34"/>
    </row>
    <row r="32" spans="1:9" s="11" customFormat="1">
      <c r="A32" s="24">
        <v>8444170</v>
      </c>
      <c r="B32" s="36" t="s">
        <v>39</v>
      </c>
      <c r="C32" s="33">
        <v>8</v>
      </c>
      <c r="D32" s="9"/>
      <c r="E32" s="35"/>
      <c r="F32" s="34">
        <f>D32/C32</f>
        <v>0</v>
      </c>
      <c r="G32" s="25">
        <v>0.1</v>
      </c>
      <c r="H32" s="28">
        <f>G32*D32</f>
        <v>0</v>
      </c>
      <c r="I32" s="34"/>
    </row>
    <row r="33" spans="1:9" s="11" customFormat="1">
      <c r="A33" s="24">
        <v>9988377</v>
      </c>
      <c r="B33" s="36" t="s">
        <v>40</v>
      </c>
      <c r="C33" s="33">
        <v>16</v>
      </c>
      <c r="D33" s="35"/>
      <c r="E33" s="35"/>
      <c r="F33" s="34">
        <f>D33/C33</f>
        <v>0</v>
      </c>
      <c r="G33" s="25">
        <v>0.14000000000000001</v>
      </c>
      <c r="H33" s="28">
        <f>G33*D33</f>
        <v>0</v>
      </c>
      <c r="I33" s="34"/>
    </row>
    <row r="34" spans="1:9" s="11" customFormat="1">
      <c r="A34" s="24">
        <v>9988391</v>
      </c>
      <c r="B34" s="36" t="s">
        <v>41</v>
      </c>
      <c r="C34" s="33">
        <v>16</v>
      </c>
      <c r="D34" s="9"/>
      <c r="E34" s="35"/>
      <c r="F34" s="34">
        <f>D34/C34</f>
        <v>0</v>
      </c>
      <c r="G34" s="25">
        <v>0.14000000000000001</v>
      </c>
      <c r="H34" s="28">
        <f>G34*D34</f>
        <v>0</v>
      </c>
      <c r="I34" s="34"/>
    </row>
    <row r="35" spans="1:9" s="11" customFormat="1">
      <c r="A35" s="24">
        <v>5034819</v>
      </c>
      <c r="B35" s="36" t="s">
        <v>42</v>
      </c>
      <c r="C35" s="33">
        <v>6</v>
      </c>
      <c r="D35" s="9"/>
      <c r="E35" s="35"/>
      <c r="F35" s="34">
        <f>D35/C35</f>
        <v>0</v>
      </c>
      <c r="G35" s="25">
        <v>0.18</v>
      </c>
      <c r="H35" s="28">
        <f>G35*D35</f>
        <v>0</v>
      </c>
      <c r="I35" s="34"/>
    </row>
    <row r="36" spans="1:9" s="11" customFormat="1">
      <c r="A36" s="24">
        <v>5034864</v>
      </c>
      <c r="B36" s="36" t="s">
        <v>43</v>
      </c>
      <c r="C36" s="33">
        <v>6</v>
      </c>
      <c r="D36" s="35"/>
      <c r="E36" s="35"/>
      <c r="F36" s="34">
        <f>D36/C36</f>
        <v>0</v>
      </c>
      <c r="G36" s="25">
        <v>0.1</v>
      </c>
      <c r="H36" s="28">
        <f>G36*D36</f>
        <v>0</v>
      </c>
      <c r="I36" s="34"/>
    </row>
    <row r="37" spans="1:9" s="11" customFormat="1">
      <c r="A37" s="24">
        <v>5037308</v>
      </c>
      <c r="B37" s="36" t="s">
        <v>44</v>
      </c>
      <c r="C37" s="33">
        <v>3</v>
      </c>
      <c r="D37" s="35"/>
      <c r="E37" s="9"/>
      <c r="F37" s="34">
        <f>E37/13.5</f>
        <v>0</v>
      </c>
      <c r="G37" s="25">
        <v>4.5</v>
      </c>
      <c r="H37" s="34">
        <f>E37</f>
        <v>0</v>
      </c>
      <c r="I37" s="34" t="s">
        <v>15</v>
      </c>
    </row>
    <row r="38" spans="1:9" s="11" customFormat="1">
      <c r="A38" s="37">
        <v>2981244</v>
      </c>
      <c r="B38" s="38" t="s">
        <v>45</v>
      </c>
      <c r="C38" s="33">
        <v>6</v>
      </c>
      <c r="D38" s="35"/>
      <c r="E38" s="35"/>
      <c r="F38" s="34">
        <f>E38/7.8</f>
        <v>0</v>
      </c>
      <c r="G38" s="25">
        <v>1.3</v>
      </c>
      <c r="H38" s="34">
        <f>E38</f>
        <v>0</v>
      </c>
      <c r="I38" s="34" t="s">
        <v>22</v>
      </c>
    </row>
    <row r="39" spans="1:9" s="11" customFormat="1">
      <c r="A39" s="24">
        <v>8785198</v>
      </c>
      <c r="B39" s="36" t="s">
        <v>46</v>
      </c>
      <c r="C39" s="33">
        <v>5</v>
      </c>
      <c r="D39" s="35"/>
      <c r="E39" s="9"/>
      <c r="F39" s="34">
        <f>E39/16.5</f>
        <v>0</v>
      </c>
      <c r="G39" s="25">
        <v>3.2</v>
      </c>
      <c r="H39" s="34">
        <f>E39</f>
        <v>0</v>
      </c>
      <c r="I39" s="34" t="s">
        <v>18</v>
      </c>
    </row>
    <row r="40" spans="1:9" s="11" customFormat="1">
      <c r="A40" s="24">
        <v>8785228</v>
      </c>
      <c r="B40" s="36" t="s">
        <v>62</v>
      </c>
      <c r="C40" s="33">
        <v>5</v>
      </c>
      <c r="D40" s="35"/>
      <c r="E40" s="9"/>
      <c r="F40" s="34">
        <f>E40/16.5</f>
        <v>0</v>
      </c>
      <c r="G40" s="25">
        <v>3.2</v>
      </c>
      <c r="H40" s="34">
        <f>E40</f>
        <v>0</v>
      </c>
      <c r="I40" s="34" t="s">
        <v>18</v>
      </c>
    </row>
    <row r="41" spans="1:9" s="11" customFormat="1">
      <c r="A41" s="24">
        <v>9988452</v>
      </c>
      <c r="B41" s="36" t="s">
        <v>47</v>
      </c>
      <c r="C41" s="33">
        <v>8</v>
      </c>
      <c r="D41" s="9"/>
      <c r="E41" s="35"/>
      <c r="F41" s="34">
        <f>D41/C41</f>
        <v>0</v>
      </c>
      <c r="G41" s="25">
        <v>0.4</v>
      </c>
      <c r="H41" s="34">
        <f>G41*D41</f>
        <v>0</v>
      </c>
      <c r="I41" s="34"/>
    </row>
    <row r="42" spans="1:9" s="11" customFormat="1">
      <c r="A42" s="24">
        <v>9988476</v>
      </c>
      <c r="B42" s="36" t="s">
        <v>48</v>
      </c>
      <c r="C42" s="33">
        <v>28</v>
      </c>
      <c r="D42" s="9"/>
      <c r="E42" s="35"/>
      <c r="F42" s="34">
        <f>D42/C42</f>
        <v>0</v>
      </c>
      <c r="G42" s="25">
        <v>0.4</v>
      </c>
      <c r="H42" s="34">
        <f>G42*D42</f>
        <v>0</v>
      </c>
      <c r="I42" s="34"/>
    </row>
    <row r="43" spans="1:9" s="11" customFormat="1">
      <c r="A43" s="37">
        <v>9988681</v>
      </c>
      <c r="B43" s="38" t="s">
        <v>64</v>
      </c>
      <c r="C43" s="33">
        <v>16</v>
      </c>
      <c r="D43" s="9">
        <v>64</v>
      </c>
      <c r="E43" s="35"/>
      <c r="F43" s="34">
        <f>D43/C43</f>
        <v>4</v>
      </c>
      <c r="G43" s="25">
        <v>0.18</v>
      </c>
      <c r="H43" s="28">
        <f>G43*D43</f>
        <v>11.52</v>
      </c>
      <c r="I43" s="34"/>
    </row>
    <row r="44" spans="1:9" s="11" customFormat="1">
      <c r="A44" s="37">
        <v>9988438</v>
      </c>
      <c r="B44" s="38" t="s">
        <v>49</v>
      </c>
      <c r="C44" s="33">
        <v>16</v>
      </c>
      <c r="D44" s="9"/>
      <c r="E44" s="35"/>
      <c r="F44" s="34">
        <f>D44/C44</f>
        <v>0</v>
      </c>
      <c r="G44" s="25">
        <v>0.18</v>
      </c>
      <c r="H44" s="34">
        <f>G44*D44</f>
        <v>0</v>
      </c>
      <c r="I44" s="34"/>
    </row>
    <row r="45" spans="1:9" s="11" customFormat="1">
      <c r="A45" s="37">
        <v>9988445</v>
      </c>
      <c r="B45" s="38" t="s">
        <v>50</v>
      </c>
      <c r="C45" s="33">
        <v>16</v>
      </c>
      <c r="D45" s="9">
        <v>128</v>
      </c>
      <c r="E45" s="35"/>
      <c r="F45" s="34">
        <f>D45/C45</f>
        <v>8</v>
      </c>
      <c r="G45" s="25">
        <v>0.18</v>
      </c>
      <c r="H45" s="34">
        <f>G45*D45</f>
        <v>23.04</v>
      </c>
      <c r="I45" s="34"/>
    </row>
    <row r="46" spans="1:9" s="11" customFormat="1">
      <c r="A46" s="37">
        <v>9988421</v>
      </c>
      <c r="B46" s="38" t="s">
        <v>51</v>
      </c>
      <c r="C46" s="33">
        <v>16</v>
      </c>
      <c r="D46" s="9"/>
      <c r="E46" s="35"/>
      <c r="F46" s="34">
        <f>D46/C46</f>
        <v>0</v>
      </c>
      <c r="G46" s="25">
        <v>0.14000000000000001</v>
      </c>
      <c r="H46" s="28">
        <f>G46*D46</f>
        <v>0</v>
      </c>
      <c r="I46" s="34"/>
    </row>
    <row r="47" spans="1:9">
      <c r="B47" s="22" t="s">
        <v>13</v>
      </c>
      <c r="H47" s="23">
        <f>SUM(H4:H46)</f>
        <v>984.96</v>
      </c>
    </row>
    <row r="49" spans="1:1">
      <c r="A49" s="1">
        <f>H47+Бердянск!H47+Донецк!H47</f>
        <v>2975.4</v>
      </c>
    </row>
  </sheetData>
  <sheetProtection selectLockedCells="1" selectUnlockedCells="1"/>
  <autoFilter ref="A2:I47" xr:uid="{00000000-0009-0000-0000-000000000000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7"/>
  <sheetViews>
    <sheetView topLeftCell="A22" workbookViewId="0">
      <selection activeCell="D9" sqref="D9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 t="s">
        <v>0</v>
      </c>
    </row>
    <row r="2" spans="1:9" ht="38.25">
      <c r="B2" s="16" t="s">
        <v>14</v>
      </c>
      <c r="C2" s="17"/>
      <c r="D2" s="18" t="s">
        <v>10</v>
      </c>
      <c r="E2" s="18" t="s">
        <v>11</v>
      </c>
      <c r="F2" s="17"/>
      <c r="G2" s="17"/>
      <c r="H2" s="17"/>
      <c r="I2" s="17"/>
    </row>
    <row r="3" spans="1:9">
      <c r="A3" s="4" t="s">
        <v>1</v>
      </c>
      <c r="B3" s="12" t="s">
        <v>2</v>
      </c>
      <c r="C3" s="12" t="s">
        <v>3</v>
      </c>
      <c r="D3" s="13" t="s">
        <v>4</v>
      </c>
      <c r="E3" s="13" t="s">
        <v>5</v>
      </c>
      <c r="F3" s="12" t="s">
        <v>6</v>
      </c>
      <c r="G3" s="14" t="s">
        <v>12</v>
      </c>
      <c r="H3" s="15" t="s">
        <v>7</v>
      </c>
      <c r="I3" s="15" t="s">
        <v>8</v>
      </c>
    </row>
    <row r="4" spans="1:9">
      <c r="A4" s="6">
        <v>6159826</v>
      </c>
      <c r="B4" s="7" t="s">
        <v>24</v>
      </c>
      <c r="C4" s="8">
        <v>9</v>
      </c>
      <c r="D4" s="9"/>
      <c r="E4" s="9"/>
      <c r="F4" s="5">
        <f>D4/C4</f>
        <v>0</v>
      </c>
      <c r="G4" s="10">
        <v>0.125</v>
      </c>
      <c r="H4" s="5">
        <f>G4*D4</f>
        <v>0</v>
      </c>
      <c r="I4" s="5"/>
    </row>
    <row r="5" spans="1:9">
      <c r="A5" s="42">
        <v>5038435</v>
      </c>
      <c r="B5" s="43" t="s">
        <v>57</v>
      </c>
      <c r="C5" s="8">
        <v>10</v>
      </c>
      <c r="D5" s="9">
        <v>570</v>
      </c>
      <c r="E5" s="9"/>
      <c r="F5" s="5">
        <f>D5/C5</f>
        <v>57</v>
      </c>
      <c r="G5" s="10">
        <v>0.18</v>
      </c>
      <c r="H5" s="5">
        <f>G5*D5</f>
        <v>102.6</v>
      </c>
      <c r="I5" s="5"/>
    </row>
    <row r="6" spans="1:9">
      <c r="A6" s="42">
        <v>5038558</v>
      </c>
      <c r="B6" s="43" t="s">
        <v>59</v>
      </c>
      <c r="C6" s="8">
        <v>6</v>
      </c>
      <c r="D6" s="9"/>
      <c r="E6" s="9">
        <v>255</v>
      </c>
      <c r="F6" s="34">
        <f>E6/15</f>
        <v>17</v>
      </c>
      <c r="G6" s="10">
        <v>2.5</v>
      </c>
      <c r="H6" s="5">
        <f>E6</f>
        <v>255</v>
      </c>
      <c r="I6" s="21" t="s">
        <v>55</v>
      </c>
    </row>
    <row r="7" spans="1:9">
      <c r="A7" s="6">
        <v>6159796</v>
      </c>
      <c r="B7" s="7" t="s">
        <v>25</v>
      </c>
      <c r="C7" s="8">
        <v>9</v>
      </c>
      <c r="D7" s="9"/>
      <c r="E7" s="9"/>
      <c r="F7" s="5">
        <f>D7/C7</f>
        <v>0</v>
      </c>
      <c r="G7" s="10">
        <v>0.125</v>
      </c>
      <c r="H7" s="5">
        <f>G7*D7</f>
        <v>0</v>
      </c>
      <c r="I7" s="5"/>
    </row>
    <row r="8" spans="1:9">
      <c r="A8" s="42">
        <v>5038459</v>
      </c>
      <c r="B8" s="43" t="s">
        <v>52</v>
      </c>
      <c r="C8" s="8">
        <v>10</v>
      </c>
      <c r="D8" s="9">
        <v>300</v>
      </c>
      <c r="E8" s="9"/>
      <c r="F8" s="5">
        <f>D8/C8</f>
        <v>30</v>
      </c>
      <c r="G8" s="10">
        <v>0.18</v>
      </c>
      <c r="H8" s="5">
        <f>G8*D8</f>
        <v>54</v>
      </c>
      <c r="I8" s="5"/>
    </row>
    <row r="9" spans="1:9">
      <c r="A9" s="45">
        <v>5038596</v>
      </c>
      <c r="B9" s="46" t="s">
        <v>54</v>
      </c>
      <c r="C9" s="19">
        <v>6</v>
      </c>
      <c r="D9" s="20"/>
      <c r="E9" s="20"/>
      <c r="F9" s="21">
        <f>E9/15</f>
        <v>0</v>
      </c>
      <c r="G9" s="21">
        <v>2.5</v>
      </c>
      <c r="H9" s="21">
        <f>E9</f>
        <v>0</v>
      </c>
      <c r="I9" s="21" t="s">
        <v>55</v>
      </c>
    </row>
    <row r="10" spans="1:9">
      <c r="A10" s="40">
        <v>5521103</v>
      </c>
      <c r="B10" s="39" t="s">
        <v>26</v>
      </c>
      <c r="C10" s="26">
        <v>9</v>
      </c>
      <c r="D10" s="27"/>
      <c r="E10" s="27"/>
      <c r="F10" s="28">
        <f>D10/C10</f>
        <v>0</v>
      </c>
      <c r="G10" s="29">
        <v>0.125</v>
      </c>
      <c r="H10" s="28">
        <f>G10*D10</f>
        <v>0</v>
      </c>
      <c r="I10" s="28"/>
    </row>
    <row r="11" spans="1:9">
      <c r="A11" s="44">
        <v>5038411</v>
      </c>
      <c r="B11" s="32" t="s">
        <v>53</v>
      </c>
      <c r="C11" s="26">
        <v>10</v>
      </c>
      <c r="D11" s="9">
        <v>270</v>
      </c>
      <c r="E11" s="27"/>
      <c r="F11" s="28">
        <f>D11/C11</f>
        <v>27</v>
      </c>
      <c r="G11" s="29">
        <v>0.18</v>
      </c>
      <c r="H11" s="28">
        <f>G11*D11</f>
        <v>48.6</v>
      </c>
      <c r="I11" s="28"/>
    </row>
    <row r="12" spans="1:9">
      <c r="A12" s="37">
        <v>5038572</v>
      </c>
      <c r="B12" s="32" t="s">
        <v>56</v>
      </c>
      <c r="C12" s="26">
        <v>6</v>
      </c>
      <c r="D12" s="27"/>
      <c r="E12" s="9">
        <v>90</v>
      </c>
      <c r="F12" s="28">
        <f>E12/15</f>
        <v>6</v>
      </c>
      <c r="G12" s="28">
        <v>2.5</v>
      </c>
      <c r="H12" s="28">
        <f>E12</f>
        <v>90</v>
      </c>
      <c r="I12" s="28" t="s">
        <v>55</v>
      </c>
    </row>
    <row r="13" spans="1:9">
      <c r="A13" s="24">
        <v>6159833</v>
      </c>
      <c r="B13" s="25" t="s">
        <v>27</v>
      </c>
      <c r="C13" s="26">
        <v>9</v>
      </c>
      <c r="D13" s="27"/>
      <c r="E13" s="27"/>
      <c r="F13" s="28">
        <f>D13/C13</f>
        <v>0</v>
      </c>
      <c r="G13" s="29">
        <v>0.125</v>
      </c>
      <c r="H13" s="28">
        <f>G13*D13</f>
        <v>0</v>
      </c>
      <c r="I13" s="28"/>
    </row>
    <row r="14" spans="1:9">
      <c r="A14" s="44">
        <v>5038398</v>
      </c>
      <c r="B14" s="32" t="s">
        <v>58</v>
      </c>
      <c r="C14" s="26">
        <v>10</v>
      </c>
      <c r="D14" s="9"/>
      <c r="E14" s="27"/>
      <c r="F14" s="28">
        <f>D14/C14</f>
        <v>0</v>
      </c>
      <c r="G14" s="29">
        <v>0.18</v>
      </c>
      <c r="H14" s="28">
        <f>G14*D14</f>
        <v>0</v>
      </c>
      <c r="I14" s="28"/>
    </row>
    <row r="15" spans="1:9">
      <c r="A15" s="37">
        <v>8785259</v>
      </c>
      <c r="B15" s="32" t="s">
        <v>60</v>
      </c>
      <c r="C15" s="26">
        <v>5</v>
      </c>
      <c r="D15" s="27"/>
      <c r="E15" s="9">
        <v>66</v>
      </c>
      <c r="F15" s="28">
        <f>E15/16.5</f>
        <v>4</v>
      </c>
      <c r="G15" s="28">
        <v>3.2</v>
      </c>
      <c r="H15" s="28">
        <f>E15</f>
        <v>66</v>
      </c>
      <c r="I15" s="28" t="s">
        <v>61</v>
      </c>
    </row>
    <row r="16" spans="1:9">
      <c r="A16" s="24">
        <v>6159819</v>
      </c>
      <c r="B16" s="25" t="s">
        <v>28</v>
      </c>
      <c r="C16" s="26">
        <v>9</v>
      </c>
      <c r="D16" s="27"/>
      <c r="E16" s="27"/>
      <c r="F16" s="28">
        <f>D16/C16</f>
        <v>0</v>
      </c>
      <c r="G16" s="29">
        <v>0.125</v>
      </c>
      <c r="H16" s="28">
        <f>G16*D16</f>
        <v>0</v>
      </c>
      <c r="I16" s="28"/>
    </row>
    <row r="17" spans="1:9">
      <c r="A17" s="24">
        <v>99876543</v>
      </c>
      <c r="B17" s="30" t="s">
        <v>29</v>
      </c>
      <c r="C17" s="26">
        <v>12</v>
      </c>
      <c r="D17" s="9">
        <v>132</v>
      </c>
      <c r="E17" s="27"/>
      <c r="F17" s="28">
        <f>D17/C17</f>
        <v>11</v>
      </c>
      <c r="G17" s="29">
        <v>0.2</v>
      </c>
      <c r="H17" s="28">
        <f>G17*D17</f>
        <v>26.400000000000002</v>
      </c>
      <c r="I17" s="28"/>
    </row>
    <row r="18" spans="1:9">
      <c r="A18" s="24">
        <v>6159802</v>
      </c>
      <c r="B18" s="25" t="s">
        <v>30</v>
      </c>
      <c r="C18" s="31">
        <v>9</v>
      </c>
      <c r="D18" s="27"/>
      <c r="E18" s="27"/>
      <c r="F18" s="28">
        <f>D18/C18</f>
        <v>0</v>
      </c>
      <c r="G18" s="29">
        <v>0.125</v>
      </c>
      <c r="H18" s="28">
        <f>G18*D18</f>
        <v>0</v>
      </c>
      <c r="I18" s="28"/>
    </row>
    <row r="19" spans="1:9">
      <c r="A19" s="24">
        <v>99876550</v>
      </c>
      <c r="B19" s="30" t="s">
        <v>31</v>
      </c>
      <c r="C19" s="31">
        <v>12</v>
      </c>
      <c r="D19" s="9"/>
      <c r="E19" s="27"/>
      <c r="F19" s="28">
        <f>D19/C19</f>
        <v>0</v>
      </c>
      <c r="G19" s="29">
        <v>0.2</v>
      </c>
      <c r="H19" s="28">
        <f>G19*D19</f>
        <v>0</v>
      </c>
      <c r="I19" s="28"/>
    </row>
    <row r="20" spans="1:9">
      <c r="A20" s="24">
        <v>6159949</v>
      </c>
      <c r="B20" s="25" t="s">
        <v>32</v>
      </c>
      <c r="C20" s="26">
        <v>2</v>
      </c>
      <c r="D20" s="27"/>
      <c r="E20" s="9">
        <v>42</v>
      </c>
      <c r="F20" s="28">
        <f>E20/7</f>
        <v>6</v>
      </c>
      <c r="G20" s="29">
        <v>3.5</v>
      </c>
      <c r="H20" s="28">
        <f>E20</f>
        <v>42</v>
      </c>
      <c r="I20" s="28" t="s">
        <v>9</v>
      </c>
    </row>
    <row r="21" spans="1:9">
      <c r="A21" s="24">
        <v>6159901</v>
      </c>
      <c r="B21" s="25" t="s">
        <v>33</v>
      </c>
      <c r="C21" s="26">
        <v>2</v>
      </c>
      <c r="D21" s="27"/>
      <c r="E21" s="9">
        <v>119</v>
      </c>
      <c r="F21" s="28">
        <f>E21/7</f>
        <v>17</v>
      </c>
      <c r="G21" s="29">
        <v>3.5</v>
      </c>
      <c r="H21" s="28">
        <f>E21</f>
        <v>119</v>
      </c>
      <c r="I21" s="28" t="s">
        <v>9</v>
      </c>
    </row>
    <row r="22" spans="1:9">
      <c r="A22" s="24">
        <v>99876321</v>
      </c>
      <c r="B22" s="32" t="s">
        <v>34</v>
      </c>
      <c r="C22" s="26">
        <v>12</v>
      </c>
      <c r="D22" s="27"/>
      <c r="E22" s="27"/>
      <c r="F22" s="28">
        <f>D22/C22</f>
        <v>0</v>
      </c>
      <c r="G22" s="29">
        <v>0.18</v>
      </c>
      <c r="H22" s="28">
        <f>G22*D22</f>
        <v>0</v>
      </c>
      <c r="I22" s="17"/>
    </row>
    <row r="23" spans="1:9">
      <c r="A23" s="24">
        <v>99876352</v>
      </c>
      <c r="B23" s="32" t="s">
        <v>35</v>
      </c>
      <c r="C23" s="26">
        <v>12</v>
      </c>
      <c r="D23" s="27"/>
      <c r="E23" s="27"/>
      <c r="F23" s="28">
        <f>D23/C23</f>
        <v>0</v>
      </c>
      <c r="G23" s="29">
        <v>0.18</v>
      </c>
      <c r="H23" s="28">
        <f>G23*D23</f>
        <v>0</v>
      </c>
      <c r="I23" s="28"/>
    </row>
    <row r="24" spans="1:9" s="11" customFormat="1">
      <c r="A24" s="24">
        <v>783798</v>
      </c>
      <c r="B24" s="25" t="s">
        <v>16</v>
      </c>
      <c r="C24" s="33">
        <v>18</v>
      </c>
      <c r="D24" s="9">
        <v>72</v>
      </c>
      <c r="E24" s="27"/>
      <c r="F24" s="28">
        <f>D24/C24</f>
        <v>4</v>
      </c>
      <c r="G24" s="25">
        <v>0.2</v>
      </c>
      <c r="H24" s="28">
        <f>G24*D24</f>
        <v>14.4</v>
      </c>
      <c r="I24" s="34"/>
    </row>
    <row r="25" spans="1:9" s="11" customFormat="1">
      <c r="A25" s="24">
        <v>783811</v>
      </c>
      <c r="B25" s="25" t="s">
        <v>19</v>
      </c>
      <c r="C25" s="33">
        <v>4</v>
      </c>
      <c r="D25" s="27"/>
      <c r="E25" s="27"/>
      <c r="F25" s="28">
        <f>E25/15</f>
        <v>0</v>
      </c>
      <c r="G25" s="25">
        <v>3.5</v>
      </c>
      <c r="H25" s="28">
        <f>E25</f>
        <v>0</v>
      </c>
      <c r="I25" s="5" t="s">
        <v>21</v>
      </c>
    </row>
    <row r="26" spans="1:9" s="11" customFormat="1">
      <c r="A26" s="24">
        <v>783804</v>
      </c>
      <c r="B26" s="25" t="s">
        <v>17</v>
      </c>
      <c r="C26" s="33">
        <v>18</v>
      </c>
      <c r="D26" s="9"/>
      <c r="E26" s="27"/>
      <c r="F26" s="28">
        <f>D26/C26</f>
        <v>0</v>
      </c>
      <c r="G26" s="25">
        <v>0.2</v>
      </c>
      <c r="H26" s="28">
        <f>G26*D26</f>
        <v>0</v>
      </c>
      <c r="I26" s="34"/>
    </row>
    <row r="27" spans="1:9" s="11" customFormat="1">
      <c r="A27" s="24">
        <v>783828</v>
      </c>
      <c r="B27" s="25" t="s">
        <v>20</v>
      </c>
      <c r="C27" s="33">
        <v>4</v>
      </c>
      <c r="D27" s="27"/>
      <c r="E27" s="27"/>
      <c r="F27" s="28">
        <f>E27/15</f>
        <v>0</v>
      </c>
      <c r="G27" s="25">
        <v>3.5</v>
      </c>
      <c r="H27" s="28">
        <f>E27</f>
        <v>0</v>
      </c>
      <c r="I27" s="5" t="s">
        <v>21</v>
      </c>
    </row>
    <row r="28" spans="1:9" s="11" customFormat="1">
      <c r="A28" s="24">
        <v>8784474</v>
      </c>
      <c r="B28" s="25" t="s">
        <v>63</v>
      </c>
      <c r="C28" s="33">
        <v>2</v>
      </c>
      <c r="D28" s="27"/>
      <c r="E28" s="27"/>
      <c r="F28" s="28">
        <f>E28/15</f>
        <v>0</v>
      </c>
      <c r="G28" s="25">
        <v>7.5</v>
      </c>
      <c r="H28" s="28">
        <f>E28</f>
        <v>0</v>
      </c>
      <c r="I28" s="41" t="s">
        <v>23</v>
      </c>
    </row>
    <row r="29" spans="1:9" s="11" customFormat="1">
      <c r="A29" s="24">
        <v>8444194</v>
      </c>
      <c r="B29" s="36" t="s">
        <v>36</v>
      </c>
      <c r="C29" s="33">
        <v>6</v>
      </c>
      <c r="D29" s="9"/>
      <c r="E29" s="35"/>
      <c r="F29" s="34">
        <f>D29/C29</f>
        <v>0</v>
      </c>
      <c r="G29" s="25">
        <v>0.1</v>
      </c>
      <c r="H29" s="28">
        <f>G29*D29</f>
        <v>0</v>
      </c>
      <c r="I29" s="34"/>
    </row>
    <row r="30" spans="1:9" s="11" customFormat="1">
      <c r="A30" s="24">
        <v>8444187</v>
      </c>
      <c r="B30" s="36" t="s">
        <v>37</v>
      </c>
      <c r="C30" s="33">
        <v>6</v>
      </c>
      <c r="D30" s="9">
        <v>372</v>
      </c>
      <c r="E30" s="35"/>
      <c r="F30" s="34">
        <f>D30/C30</f>
        <v>62</v>
      </c>
      <c r="G30" s="25">
        <v>0.1</v>
      </c>
      <c r="H30" s="28">
        <f>G30*D30</f>
        <v>37.200000000000003</v>
      </c>
      <c r="I30" s="34"/>
    </row>
    <row r="31" spans="1:9" s="11" customFormat="1">
      <c r="A31" s="24">
        <v>8444163</v>
      </c>
      <c r="B31" s="36" t="s">
        <v>38</v>
      </c>
      <c r="C31" s="33">
        <v>8</v>
      </c>
      <c r="D31" s="9">
        <v>200</v>
      </c>
      <c r="E31" s="35"/>
      <c r="F31" s="34">
        <f>D31/C31</f>
        <v>25</v>
      </c>
      <c r="G31" s="25">
        <v>0.1</v>
      </c>
      <c r="H31" s="28">
        <f>G31*D31</f>
        <v>20</v>
      </c>
      <c r="I31" s="34"/>
    </row>
    <row r="32" spans="1:9" s="11" customFormat="1">
      <c r="A32" s="24">
        <v>8444170</v>
      </c>
      <c r="B32" s="36" t="s">
        <v>39</v>
      </c>
      <c r="C32" s="33">
        <v>8</v>
      </c>
      <c r="D32" s="9">
        <v>48</v>
      </c>
      <c r="E32" s="35"/>
      <c r="F32" s="34">
        <f>D32/C32</f>
        <v>6</v>
      </c>
      <c r="G32" s="25">
        <v>0.1</v>
      </c>
      <c r="H32" s="28">
        <f>G32*D32</f>
        <v>4.8000000000000007</v>
      </c>
      <c r="I32" s="34"/>
    </row>
    <row r="33" spans="1:9" s="11" customFormat="1">
      <c r="A33" s="24">
        <v>9988377</v>
      </c>
      <c r="B33" s="36" t="s">
        <v>40</v>
      </c>
      <c r="C33" s="33">
        <v>16</v>
      </c>
      <c r="D33" s="35"/>
      <c r="E33" s="35"/>
      <c r="F33" s="34">
        <f>D33/C33</f>
        <v>0</v>
      </c>
      <c r="G33" s="25">
        <v>0.14000000000000001</v>
      </c>
      <c r="H33" s="28">
        <f>G33*D33</f>
        <v>0</v>
      </c>
      <c r="I33" s="34"/>
    </row>
    <row r="34" spans="1:9" s="11" customFormat="1">
      <c r="A34" s="24">
        <v>9988391</v>
      </c>
      <c r="B34" s="36" t="s">
        <v>41</v>
      </c>
      <c r="C34" s="33">
        <v>16</v>
      </c>
      <c r="D34" s="9">
        <v>368</v>
      </c>
      <c r="E34" s="35"/>
      <c r="F34" s="34">
        <f>D34/C34</f>
        <v>23</v>
      </c>
      <c r="G34" s="25">
        <v>0.14000000000000001</v>
      </c>
      <c r="H34" s="28">
        <f>G34*D34</f>
        <v>51.52</v>
      </c>
      <c r="I34" s="34"/>
    </row>
    <row r="35" spans="1:9" s="11" customFormat="1">
      <c r="A35" s="24">
        <v>5034819</v>
      </c>
      <c r="B35" s="36" t="s">
        <v>42</v>
      </c>
      <c r="C35" s="33">
        <v>6</v>
      </c>
      <c r="D35" s="9"/>
      <c r="E35" s="35"/>
      <c r="F35" s="34">
        <f>D35/C35</f>
        <v>0</v>
      </c>
      <c r="G35" s="25">
        <v>0.18</v>
      </c>
      <c r="H35" s="28">
        <f>G35*D35</f>
        <v>0</v>
      </c>
      <c r="I35" s="34"/>
    </row>
    <row r="36" spans="1:9" s="11" customFormat="1">
      <c r="A36" s="24">
        <v>5034864</v>
      </c>
      <c r="B36" s="36" t="s">
        <v>43</v>
      </c>
      <c r="C36" s="33">
        <v>6</v>
      </c>
      <c r="D36" s="35"/>
      <c r="E36" s="35"/>
      <c r="F36" s="34">
        <f>D36/C36</f>
        <v>0</v>
      </c>
      <c r="G36" s="25">
        <v>0.1</v>
      </c>
      <c r="H36" s="28">
        <f>G36*D36</f>
        <v>0</v>
      </c>
      <c r="I36" s="34"/>
    </row>
    <row r="37" spans="1:9" s="11" customFormat="1">
      <c r="A37" s="24">
        <v>5037308</v>
      </c>
      <c r="B37" s="36" t="s">
        <v>44</v>
      </c>
      <c r="C37" s="33">
        <v>3</v>
      </c>
      <c r="D37" s="35"/>
      <c r="E37" s="35"/>
      <c r="F37" s="34">
        <f>E37/13.5</f>
        <v>0</v>
      </c>
      <c r="G37" s="25">
        <v>4.5</v>
      </c>
      <c r="H37" s="34">
        <f>E37</f>
        <v>0</v>
      </c>
      <c r="I37" s="34" t="s">
        <v>15</v>
      </c>
    </row>
    <row r="38" spans="1:9" s="11" customFormat="1">
      <c r="A38" s="37">
        <v>2981244</v>
      </c>
      <c r="B38" s="38" t="s">
        <v>45</v>
      </c>
      <c r="C38" s="33">
        <v>6</v>
      </c>
      <c r="D38" s="35"/>
      <c r="E38" s="35"/>
      <c r="F38" s="34">
        <f>E38/7.8</f>
        <v>0</v>
      </c>
      <c r="G38" s="25">
        <v>1.3</v>
      </c>
      <c r="H38" s="34">
        <f>E38</f>
        <v>0</v>
      </c>
      <c r="I38" s="34" t="s">
        <v>22</v>
      </c>
    </row>
    <row r="39" spans="1:9" s="11" customFormat="1">
      <c r="A39" s="24">
        <v>8785198</v>
      </c>
      <c r="B39" s="36" t="s">
        <v>46</v>
      </c>
      <c r="C39" s="33">
        <v>5</v>
      </c>
      <c r="D39" s="35"/>
      <c r="E39" s="9">
        <v>297</v>
      </c>
      <c r="F39" s="34">
        <f>E39/16.5</f>
        <v>18</v>
      </c>
      <c r="G39" s="25">
        <v>3.2</v>
      </c>
      <c r="H39" s="34">
        <f>E39</f>
        <v>297</v>
      </c>
      <c r="I39" s="34" t="s">
        <v>18</v>
      </c>
    </row>
    <row r="40" spans="1:9" s="11" customFormat="1">
      <c r="A40" s="24">
        <v>8785228</v>
      </c>
      <c r="B40" s="36" t="s">
        <v>62</v>
      </c>
      <c r="C40" s="33">
        <v>5</v>
      </c>
      <c r="D40" s="35"/>
      <c r="E40" s="9"/>
      <c r="F40" s="34">
        <f>E40/16.5</f>
        <v>0</v>
      </c>
      <c r="G40" s="25">
        <v>3.2</v>
      </c>
      <c r="H40" s="34">
        <f>E40</f>
        <v>0</v>
      </c>
      <c r="I40" s="34" t="s">
        <v>18</v>
      </c>
    </row>
    <row r="41" spans="1:9" s="11" customFormat="1">
      <c r="A41" s="24">
        <v>9988452</v>
      </c>
      <c r="B41" s="36" t="s">
        <v>47</v>
      </c>
      <c r="C41" s="33">
        <v>8</v>
      </c>
      <c r="D41" s="35"/>
      <c r="E41" s="35"/>
      <c r="F41" s="34">
        <f>D41/C41</f>
        <v>0</v>
      </c>
      <c r="G41" s="25">
        <v>0.4</v>
      </c>
      <c r="H41" s="34">
        <f>G41*D41</f>
        <v>0</v>
      </c>
      <c r="I41" s="34"/>
    </row>
    <row r="42" spans="1:9" s="11" customFormat="1">
      <c r="A42" s="24">
        <v>9988476</v>
      </c>
      <c r="B42" s="36" t="s">
        <v>48</v>
      </c>
      <c r="C42" s="33">
        <v>28</v>
      </c>
      <c r="D42" s="35"/>
      <c r="E42" s="35"/>
      <c r="F42" s="34">
        <f>D42/C42</f>
        <v>0</v>
      </c>
      <c r="G42" s="25">
        <v>0.4</v>
      </c>
      <c r="H42" s="34">
        <f>G42*D42</f>
        <v>0</v>
      </c>
      <c r="I42" s="34"/>
    </row>
    <row r="43" spans="1:9" s="11" customFormat="1">
      <c r="A43" s="37">
        <v>9988681</v>
      </c>
      <c r="B43" s="38" t="s">
        <v>64</v>
      </c>
      <c r="C43" s="33">
        <v>16</v>
      </c>
      <c r="D43" s="9">
        <v>448</v>
      </c>
      <c r="E43" s="35"/>
      <c r="F43" s="34">
        <f>D43/C43</f>
        <v>28</v>
      </c>
      <c r="G43" s="25">
        <v>0.18</v>
      </c>
      <c r="H43" s="28">
        <f>G43*D43</f>
        <v>80.64</v>
      </c>
      <c r="I43" s="34"/>
    </row>
    <row r="44" spans="1:9" s="11" customFormat="1">
      <c r="A44" s="37">
        <v>9988438</v>
      </c>
      <c r="B44" s="38" t="s">
        <v>49</v>
      </c>
      <c r="C44" s="33">
        <v>16</v>
      </c>
      <c r="D44" s="9">
        <v>48</v>
      </c>
      <c r="E44" s="35"/>
      <c r="F44" s="34">
        <f>D44/C44</f>
        <v>3</v>
      </c>
      <c r="G44" s="25">
        <v>0.18</v>
      </c>
      <c r="H44" s="34">
        <f>G44*D44</f>
        <v>8.64</v>
      </c>
      <c r="I44" s="34"/>
    </row>
    <row r="45" spans="1:9" s="11" customFormat="1">
      <c r="A45" s="37">
        <v>9988445</v>
      </c>
      <c r="B45" s="38" t="s">
        <v>50</v>
      </c>
      <c r="C45" s="33">
        <v>16</v>
      </c>
      <c r="D45" s="9">
        <v>336</v>
      </c>
      <c r="E45" s="35"/>
      <c r="F45" s="34">
        <f>D45/C45</f>
        <v>21</v>
      </c>
      <c r="G45" s="25">
        <v>0.18</v>
      </c>
      <c r="H45" s="34">
        <f>G45*D45</f>
        <v>60.48</v>
      </c>
      <c r="I45" s="34"/>
    </row>
    <row r="46" spans="1:9" s="11" customFormat="1">
      <c r="A46" s="37">
        <v>9988421</v>
      </c>
      <c r="B46" s="38" t="s">
        <v>51</v>
      </c>
      <c r="C46" s="33">
        <v>16</v>
      </c>
      <c r="D46" s="9"/>
      <c r="E46" s="35"/>
      <c r="F46" s="34">
        <f>D46/C46</f>
        <v>0</v>
      </c>
      <c r="G46" s="25">
        <v>0.14000000000000001</v>
      </c>
      <c r="H46" s="28">
        <f>G46*D46</f>
        <v>0</v>
      </c>
      <c r="I46" s="34"/>
    </row>
    <row r="47" spans="1:9">
      <c r="B47" s="22" t="s">
        <v>13</v>
      </c>
      <c r="H47" s="23">
        <f>SUM(H4:H46)</f>
        <v>1378.2800000000002</v>
      </c>
    </row>
  </sheetData>
  <autoFilter ref="A2:I4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7"/>
  <sheetViews>
    <sheetView topLeftCell="A13" workbookViewId="0">
      <selection activeCell="D6" sqref="D6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 t="s">
        <v>0</v>
      </c>
    </row>
    <row r="2" spans="1:9" ht="38.25">
      <c r="B2" s="16" t="s">
        <v>14</v>
      </c>
      <c r="C2" s="17"/>
      <c r="D2" s="18" t="s">
        <v>10</v>
      </c>
      <c r="E2" s="18" t="s">
        <v>11</v>
      </c>
      <c r="F2" s="17"/>
      <c r="G2" s="17"/>
      <c r="H2" s="17"/>
      <c r="I2" s="17"/>
    </row>
    <row r="3" spans="1:9">
      <c r="A3" s="4" t="s">
        <v>1</v>
      </c>
      <c r="B3" s="12" t="s">
        <v>2</v>
      </c>
      <c r="C3" s="12" t="s">
        <v>3</v>
      </c>
      <c r="D3" s="13" t="s">
        <v>4</v>
      </c>
      <c r="E3" s="13" t="s">
        <v>5</v>
      </c>
      <c r="F3" s="12" t="s">
        <v>6</v>
      </c>
      <c r="G3" s="14" t="s">
        <v>12</v>
      </c>
      <c r="H3" s="15" t="s">
        <v>7</v>
      </c>
      <c r="I3" s="15" t="s">
        <v>8</v>
      </c>
    </row>
    <row r="4" spans="1:9">
      <c r="A4" s="6">
        <v>6159826</v>
      </c>
      <c r="B4" s="7" t="s">
        <v>24</v>
      </c>
      <c r="C4" s="8">
        <v>9</v>
      </c>
      <c r="D4" s="9"/>
      <c r="E4" s="9"/>
      <c r="F4" s="5">
        <f>D4/C4</f>
        <v>0</v>
      </c>
      <c r="G4" s="10">
        <v>0.125</v>
      </c>
      <c r="H4" s="5">
        <f>G4*D4</f>
        <v>0</v>
      </c>
      <c r="I4" s="5"/>
    </row>
    <row r="5" spans="1:9">
      <c r="A5" s="42">
        <v>5038435</v>
      </c>
      <c r="B5" s="43" t="s">
        <v>57</v>
      </c>
      <c r="C5" s="8">
        <v>10</v>
      </c>
      <c r="D5" s="9"/>
      <c r="E5" s="9"/>
      <c r="F5" s="5">
        <f>D5/C5</f>
        <v>0</v>
      </c>
      <c r="G5" s="10">
        <v>0.18</v>
      </c>
      <c r="H5" s="5">
        <f>G5*D5</f>
        <v>0</v>
      </c>
      <c r="I5" s="5"/>
    </row>
    <row r="6" spans="1:9">
      <c r="A6" s="42">
        <v>5038558</v>
      </c>
      <c r="B6" s="43" t="s">
        <v>59</v>
      </c>
      <c r="C6" s="8">
        <v>6</v>
      </c>
      <c r="D6" s="9"/>
      <c r="E6" s="9">
        <v>90</v>
      </c>
      <c r="F6" s="34">
        <f>E6/15</f>
        <v>6</v>
      </c>
      <c r="G6" s="10">
        <v>2.5</v>
      </c>
      <c r="H6" s="5">
        <f>E6</f>
        <v>90</v>
      </c>
      <c r="I6" s="21" t="s">
        <v>55</v>
      </c>
    </row>
    <row r="7" spans="1:9">
      <c r="A7" s="6">
        <v>6159796</v>
      </c>
      <c r="B7" s="7" t="s">
        <v>25</v>
      </c>
      <c r="C7" s="8">
        <v>9</v>
      </c>
      <c r="D7" s="9"/>
      <c r="E7" s="9"/>
      <c r="F7" s="5">
        <f>D7/C7</f>
        <v>0</v>
      </c>
      <c r="G7" s="10">
        <v>0.125</v>
      </c>
      <c r="H7" s="5">
        <f>G7*D7</f>
        <v>0</v>
      </c>
      <c r="I7" s="5"/>
    </row>
    <row r="8" spans="1:9">
      <c r="A8" s="42">
        <v>5038459</v>
      </c>
      <c r="B8" s="43" t="s">
        <v>52</v>
      </c>
      <c r="C8" s="8">
        <v>10</v>
      </c>
      <c r="D8" s="9">
        <v>90</v>
      </c>
      <c r="E8" s="9"/>
      <c r="F8" s="5">
        <f>D8/C8</f>
        <v>9</v>
      </c>
      <c r="G8" s="10">
        <v>0.18</v>
      </c>
      <c r="H8" s="5">
        <f>G8*D8</f>
        <v>16.2</v>
      </c>
      <c r="I8" s="5"/>
    </row>
    <row r="9" spans="1:9">
      <c r="A9" s="45">
        <v>5038596</v>
      </c>
      <c r="B9" s="46" t="s">
        <v>54</v>
      </c>
      <c r="C9" s="19">
        <v>6</v>
      </c>
      <c r="D9" s="20"/>
      <c r="E9" s="9"/>
      <c r="F9" s="21">
        <f>E9/15</f>
        <v>0</v>
      </c>
      <c r="G9" s="21">
        <v>2.5</v>
      </c>
      <c r="H9" s="21">
        <f>E9</f>
        <v>0</v>
      </c>
      <c r="I9" s="21" t="s">
        <v>55</v>
      </c>
    </row>
    <row r="10" spans="1:9">
      <c r="A10" s="40">
        <v>5521103</v>
      </c>
      <c r="B10" s="39" t="s">
        <v>26</v>
      </c>
      <c r="C10" s="26">
        <v>9</v>
      </c>
      <c r="D10" s="27"/>
      <c r="E10" s="27"/>
      <c r="F10" s="28">
        <f>D10/C10</f>
        <v>0</v>
      </c>
      <c r="G10" s="29">
        <v>0.125</v>
      </c>
      <c r="H10" s="28">
        <f>G10*D10</f>
        <v>0</v>
      </c>
      <c r="I10" s="28"/>
    </row>
    <row r="11" spans="1:9">
      <c r="A11" s="44">
        <v>5038411</v>
      </c>
      <c r="B11" s="32" t="s">
        <v>53</v>
      </c>
      <c r="C11" s="26">
        <v>10</v>
      </c>
      <c r="D11" s="9">
        <v>50</v>
      </c>
      <c r="E11" s="27"/>
      <c r="F11" s="28">
        <f>D11/C11</f>
        <v>5</v>
      </c>
      <c r="G11" s="29">
        <v>0.18</v>
      </c>
      <c r="H11" s="28">
        <f>G11*D11</f>
        <v>9</v>
      </c>
      <c r="I11" s="28"/>
    </row>
    <row r="12" spans="1:9">
      <c r="A12" s="37">
        <v>5038572</v>
      </c>
      <c r="B12" s="32" t="s">
        <v>56</v>
      </c>
      <c r="C12" s="26">
        <v>6</v>
      </c>
      <c r="D12" s="27"/>
      <c r="E12" s="9"/>
      <c r="F12" s="28">
        <f>E12/15</f>
        <v>0</v>
      </c>
      <c r="G12" s="28">
        <v>2.5</v>
      </c>
      <c r="H12" s="28">
        <f>E12</f>
        <v>0</v>
      </c>
      <c r="I12" s="28" t="s">
        <v>55</v>
      </c>
    </row>
    <row r="13" spans="1:9">
      <c r="A13" s="24">
        <v>6159833</v>
      </c>
      <c r="B13" s="25" t="s">
        <v>27</v>
      </c>
      <c r="C13" s="26">
        <v>9</v>
      </c>
      <c r="D13" s="27"/>
      <c r="E13" s="27"/>
      <c r="F13" s="28">
        <f>D13/C13</f>
        <v>0</v>
      </c>
      <c r="G13" s="29">
        <v>0.125</v>
      </c>
      <c r="H13" s="28">
        <f>G13*D13</f>
        <v>0</v>
      </c>
      <c r="I13" s="28"/>
    </row>
    <row r="14" spans="1:9">
      <c r="A14" s="44">
        <v>5038398</v>
      </c>
      <c r="B14" s="32" t="s">
        <v>58</v>
      </c>
      <c r="C14" s="26">
        <v>10</v>
      </c>
      <c r="D14" s="9"/>
      <c r="E14" s="27"/>
      <c r="F14" s="28">
        <f>D14/C14</f>
        <v>0</v>
      </c>
      <c r="G14" s="29">
        <v>0.18</v>
      </c>
      <c r="H14" s="28">
        <f>G14*D14</f>
        <v>0</v>
      </c>
      <c r="I14" s="28"/>
    </row>
    <row r="15" spans="1:9">
      <c r="A15" s="37">
        <v>8785259</v>
      </c>
      <c r="B15" s="32" t="s">
        <v>60</v>
      </c>
      <c r="C15" s="26">
        <v>5</v>
      </c>
      <c r="D15" s="27"/>
      <c r="E15" s="9"/>
      <c r="F15" s="28">
        <f>E15/16.5</f>
        <v>0</v>
      </c>
      <c r="G15" s="28">
        <v>3.2</v>
      </c>
      <c r="H15" s="28">
        <f>E15</f>
        <v>0</v>
      </c>
      <c r="I15" s="28" t="s">
        <v>61</v>
      </c>
    </row>
    <row r="16" spans="1:9">
      <c r="A16" s="24">
        <v>6159819</v>
      </c>
      <c r="B16" s="25" t="s">
        <v>28</v>
      </c>
      <c r="C16" s="26">
        <v>9</v>
      </c>
      <c r="D16" s="27"/>
      <c r="E16" s="27"/>
      <c r="F16" s="28">
        <f>D16/C16</f>
        <v>0</v>
      </c>
      <c r="G16" s="29">
        <v>0.125</v>
      </c>
      <c r="H16" s="28">
        <f>G16*D16</f>
        <v>0</v>
      </c>
      <c r="I16" s="28"/>
    </row>
    <row r="17" spans="1:9">
      <c r="A17" s="24">
        <v>99876543</v>
      </c>
      <c r="B17" s="30" t="s">
        <v>29</v>
      </c>
      <c r="C17" s="26">
        <v>12</v>
      </c>
      <c r="D17" s="9"/>
      <c r="E17" s="27"/>
      <c r="F17" s="28">
        <f>D17/C17</f>
        <v>0</v>
      </c>
      <c r="G17" s="29">
        <v>0.2</v>
      </c>
      <c r="H17" s="28">
        <f>G17*D17</f>
        <v>0</v>
      </c>
      <c r="I17" s="28"/>
    </row>
    <row r="18" spans="1:9">
      <c r="A18" s="24">
        <v>6159802</v>
      </c>
      <c r="B18" s="25" t="s">
        <v>30</v>
      </c>
      <c r="C18" s="31">
        <v>9</v>
      </c>
      <c r="D18" s="27"/>
      <c r="E18" s="27"/>
      <c r="F18" s="28">
        <f>D18/C18</f>
        <v>0</v>
      </c>
      <c r="G18" s="29">
        <v>0.125</v>
      </c>
      <c r="H18" s="28">
        <f>G18*D18</f>
        <v>0</v>
      </c>
      <c r="I18" s="28"/>
    </row>
    <row r="19" spans="1:9">
      <c r="A19" s="24">
        <v>99876550</v>
      </c>
      <c r="B19" s="30" t="s">
        <v>31</v>
      </c>
      <c r="C19" s="31">
        <v>12</v>
      </c>
      <c r="D19" s="9">
        <v>24</v>
      </c>
      <c r="E19" s="27"/>
      <c r="F19" s="28">
        <f>D19/C19</f>
        <v>2</v>
      </c>
      <c r="G19" s="29">
        <v>0.2</v>
      </c>
      <c r="H19" s="28">
        <f>G19*D19</f>
        <v>4.8000000000000007</v>
      </c>
      <c r="I19" s="28"/>
    </row>
    <row r="20" spans="1:9">
      <c r="A20" s="24">
        <v>6159949</v>
      </c>
      <c r="B20" s="25" t="s">
        <v>32</v>
      </c>
      <c r="C20" s="26">
        <v>2</v>
      </c>
      <c r="D20" s="27"/>
      <c r="E20" s="9"/>
      <c r="F20" s="28">
        <f>E20/7</f>
        <v>0</v>
      </c>
      <c r="G20" s="29">
        <v>3.5</v>
      </c>
      <c r="H20" s="28">
        <f>E20</f>
        <v>0</v>
      </c>
      <c r="I20" s="28" t="s">
        <v>9</v>
      </c>
    </row>
    <row r="21" spans="1:9">
      <c r="A21" s="24">
        <v>6159901</v>
      </c>
      <c r="B21" s="25" t="s">
        <v>33</v>
      </c>
      <c r="C21" s="26">
        <v>2</v>
      </c>
      <c r="D21" s="27"/>
      <c r="E21" s="9"/>
      <c r="F21" s="28">
        <f>E21/7</f>
        <v>0</v>
      </c>
      <c r="G21" s="29">
        <v>3.5</v>
      </c>
      <c r="H21" s="28">
        <f>E21</f>
        <v>0</v>
      </c>
      <c r="I21" s="28" t="s">
        <v>9</v>
      </c>
    </row>
    <row r="22" spans="1:9">
      <c r="A22" s="24">
        <v>99876321</v>
      </c>
      <c r="B22" s="32" t="s">
        <v>34</v>
      </c>
      <c r="C22" s="26">
        <v>12</v>
      </c>
      <c r="D22" s="27"/>
      <c r="E22" s="27"/>
      <c r="F22" s="28">
        <f>D22/C22</f>
        <v>0</v>
      </c>
      <c r="G22" s="29">
        <v>0.18</v>
      </c>
      <c r="H22" s="28">
        <f>G22*D22</f>
        <v>0</v>
      </c>
      <c r="I22" s="17"/>
    </row>
    <row r="23" spans="1:9">
      <c r="A23" s="24">
        <v>99876352</v>
      </c>
      <c r="B23" s="32" t="s">
        <v>35</v>
      </c>
      <c r="C23" s="26">
        <v>12</v>
      </c>
      <c r="D23" s="27"/>
      <c r="E23" s="27"/>
      <c r="F23" s="28">
        <f>D23/C23</f>
        <v>0</v>
      </c>
      <c r="G23" s="29">
        <v>0.18</v>
      </c>
      <c r="H23" s="28">
        <f>G23*D23</f>
        <v>0</v>
      </c>
      <c r="I23" s="28"/>
    </row>
    <row r="24" spans="1:9" s="11" customFormat="1">
      <c r="A24" s="24">
        <v>783798</v>
      </c>
      <c r="B24" s="25" t="s">
        <v>16</v>
      </c>
      <c r="C24" s="33">
        <v>18</v>
      </c>
      <c r="D24" s="9">
        <v>108</v>
      </c>
      <c r="E24" s="27"/>
      <c r="F24" s="28">
        <f>D24/C24</f>
        <v>6</v>
      </c>
      <c r="G24" s="25">
        <v>0.2</v>
      </c>
      <c r="H24" s="28">
        <f>G24*D24</f>
        <v>21.6</v>
      </c>
      <c r="I24" s="34"/>
    </row>
    <row r="25" spans="1:9" s="11" customFormat="1">
      <c r="A25" s="24">
        <v>783811</v>
      </c>
      <c r="B25" s="25" t="s">
        <v>19</v>
      </c>
      <c r="C25" s="33">
        <v>4</v>
      </c>
      <c r="D25" s="27"/>
      <c r="E25" s="9"/>
      <c r="F25" s="28">
        <f>E25/15</f>
        <v>0</v>
      </c>
      <c r="G25" s="25">
        <v>3.5</v>
      </c>
      <c r="H25" s="28">
        <f>E25</f>
        <v>0</v>
      </c>
      <c r="I25" s="5" t="s">
        <v>21</v>
      </c>
    </row>
    <row r="26" spans="1:9" s="11" customFormat="1">
      <c r="A26" s="24">
        <v>783804</v>
      </c>
      <c r="B26" s="25" t="s">
        <v>17</v>
      </c>
      <c r="C26" s="33">
        <v>18</v>
      </c>
      <c r="D26" s="9">
        <v>108</v>
      </c>
      <c r="E26" s="27"/>
      <c r="F26" s="28">
        <f>D26/C26</f>
        <v>6</v>
      </c>
      <c r="G26" s="25">
        <v>0.2</v>
      </c>
      <c r="H26" s="28">
        <f>G26*D26</f>
        <v>21.6</v>
      </c>
      <c r="I26" s="34"/>
    </row>
    <row r="27" spans="1:9" s="11" customFormat="1">
      <c r="A27" s="24">
        <v>783828</v>
      </c>
      <c r="B27" s="25" t="s">
        <v>20</v>
      </c>
      <c r="C27" s="33">
        <v>4</v>
      </c>
      <c r="D27" s="27"/>
      <c r="E27" s="9"/>
      <c r="F27" s="28">
        <f>E27/15</f>
        <v>0</v>
      </c>
      <c r="G27" s="25">
        <v>3.5</v>
      </c>
      <c r="H27" s="28">
        <f>E27</f>
        <v>0</v>
      </c>
      <c r="I27" s="5" t="s">
        <v>21</v>
      </c>
    </row>
    <row r="28" spans="1:9" s="11" customFormat="1">
      <c r="A28" s="24">
        <v>8784474</v>
      </c>
      <c r="B28" s="25" t="s">
        <v>63</v>
      </c>
      <c r="C28" s="33">
        <v>2</v>
      </c>
      <c r="D28" s="27"/>
      <c r="E28" s="27"/>
      <c r="F28" s="28">
        <f>E28/15</f>
        <v>0</v>
      </c>
      <c r="G28" s="25">
        <v>7.5</v>
      </c>
      <c r="H28" s="28">
        <f>E28</f>
        <v>0</v>
      </c>
      <c r="I28" s="41" t="s">
        <v>23</v>
      </c>
    </row>
    <row r="29" spans="1:9" s="11" customFormat="1">
      <c r="A29" s="24">
        <v>8444194</v>
      </c>
      <c r="B29" s="36" t="s">
        <v>36</v>
      </c>
      <c r="C29" s="33">
        <v>6</v>
      </c>
      <c r="D29" s="9">
        <v>168</v>
      </c>
      <c r="E29" s="35"/>
      <c r="F29" s="34">
        <f>D29/C29</f>
        <v>28</v>
      </c>
      <c r="G29" s="25">
        <v>0.1</v>
      </c>
      <c r="H29" s="28">
        <f>G29*D29</f>
        <v>16.8</v>
      </c>
      <c r="I29" s="34"/>
    </row>
    <row r="30" spans="1:9" s="11" customFormat="1">
      <c r="A30" s="24">
        <v>8444187</v>
      </c>
      <c r="B30" s="36" t="s">
        <v>37</v>
      </c>
      <c r="C30" s="33">
        <v>6</v>
      </c>
      <c r="D30" s="9"/>
      <c r="E30" s="35"/>
      <c r="F30" s="34">
        <f>D30/C30</f>
        <v>0</v>
      </c>
      <c r="G30" s="25">
        <v>0.1</v>
      </c>
      <c r="H30" s="28">
        <f>G30*D30</f>
        <v>0</v>
      </c>
      <c r="I30" s="34"/>
    </row>
    <row r="31" spans="1:9" s="11" customFormat="1">
      <c r="A31" s="24">
        <v>8444163</v>
      </c>
      <c r="B31" s="36" t="s">
        <v>38</v>
      </c>
      <c r="C31" s="33">
        <v>8</v>
      </c>
      <c r="D31" s="9"/>
      <c r="E31" s="35"/>
      <c r="F31" s="34">
        <f>D31/C31</f>
        <v>0</v>
      </c>
      <c r="G31" s="25">
        <v>0.1</v>
      </c>
      <c r="H31" s="28">
        <f>G31*D31</f>
        <v>0</v>
      </c>
      <c r="I31" s="34"/>
    </row>
    <row r="32" spans="1:9" s="11" customFormat="1">
      <c r="A32" s="24">
        <v>8444170</v>
      </c>
      <c r="B32" s="36" t="s">
        <v>39</v>
      </c>
      <c r="C32" s="33">
        <v>8</v>
      </c>
      <c r="D32" s="9"/>
      <c r="E32" s="35"/>
      <c r="F32" s="34">
        <f>D32/C32</f>
        <v>0</v>
      </c>
      <c r="G32" s="25">
        <v>0.1</v>
      </c>
      <c r="H32" s="28">
        <f>G32*D32</f>
        <v>0</v>
      </c>
      <c r="I32" s="34"/>
    </row>
    <row r="33" spans="1:9" s="11" customFormat="1">
      <c r="A33" s="24">
        <v>9988377</v>
      </c>
      <c r="B33" s="36" t="s">
        <v>40</v>
      </c>
      <c r="C33" s="33">
        <v>16</v>
      </c>
      <c r="D33" s="35"/>
      <c r="E33" s="35"/>
      <c r="F33" s="34">
        <f>D33/C33</f>
        <v>0</v>
      </c>
      <c r="G33" s="25">
        <v>0.14000000000000001</v>
      </c>
      <c r="H33" s="28">
        <f>G33*D33</f>
        <v>0</v>
      </c>
      <c r="I33" s="34"/>
    </row>
    <row r="34" spans="1:9" s="11" customFormat="1">
      <c r="A34" s="24">
        <v>9988391</v>
      </c>
      <c r="B34" s="36" t="s">
        <v>41</v>
      </c>
      <c r="C34" s="33">
        <v>16</v>
      </c>
      <c r="D34" s="9">
        <v>48</v>
      </c>
      <c r="E34" s="35"/>
      <c r="F34" s="34">
        <f>D34/C34</f>
        <v>3</v>
      </c>
      <c r="G34" s="25">
        <v>0.14000000000000001</v>
      </c>
      <c r="H34" s="28">
        <f>G34*D34</f>
        <v>6.7200000000000006</v>
      </c>
      <c r="I34" s="34"/>
    </row>
    <row r="35" spans="1:9" s="11" customFormat="1">
      <c r="A35" s="24">
        <v>5034819</v>
      </c>
      <c r="B35" s="36" t="s">
        <v>42</v>
      </c>
      <c r="C35" s="33">
        <v>6</v>
      </c>
      <c r="D35" s="9"/>
      <c r="E35" s="35"/>
      <c r="F35" s="34">
        <f>D35/C35</f>
        <v>0</v>
      </c>
      <c r="G35" s="25">
        <v>0.18</v>
      </c>
      <c r="H35" s="28">
        <f>G35*D35</f>
        <v>0</v>
      </c>
      <c r="I35" s="34"/>
    </row>
    <row r="36" spans="1:9" s="11" customFormat="1">
      <c r="A36" s="24">
        <v>5034864</v>
      </c>
      <c r="B36" s="36" t="s">
        <v>43</v>
      </c>
      <c r="C36" s="33">
        <v>6</v>
      </c>
      <c r="D36" s="35"/>
      <c r="E36" s="35"/>
      <c r="F36" s="34">
        <f>D36/C36</f>
        <v>0</v>
      </c>
      <c r="G36" s="25">
        <v>0.1</v>
      </c>
      <c r="H36" s="28">
        <f>G36*D36</f>
        <v>0</v>
      </c>
      <c r="I36" s="34"/>
    </row>
    <row r="37" spans="1:9" s="11" customFormat="1">
      <c r="A37" s="24">
        <v>5037308</v>
      </c>
      <c r="B37" s="36" t="s">
        <v>44</v>
      </c>
      <c r="C37" s="33">
        <v>3</v>
      </c>
      <c r="D37" s="35"/>
      <c r="E37" s="9"/>
      <c r="F37" s="34">
        <f>E37/13.5</f>
        <v>0</v>
      </c>
      <c r="G37" s="25">
        <v>4.5</v>
      </c>
      <c r="H37" s="34">
        <f>E37</f>
        <v>0</v>
      </c>
      <c r="I37" s="34" t="s">
        <v>15</v>
      </c>
    </row>
    <row r="38" spans="1:9" s="11" customFormat="1">
      <c r="A38" s="37">
        <v>2981244</v>
      </c>
      <c r="B38" s="38" t="s">
        <v>45</v>
      </c>
      <c r="C38" s="33">
        <v>6</v>
      </c>
      <c r="D38" s="35"/>
      <c r="E38" s="35"/>
      <c r="F38" s="34">
        <f>E38/7.8</f>
        <v>0</v>
      </c>
      <c r="G38" s="25">
        <v>1.3</v>
      </c>
      <c r="H38" s="34">
        <f>E38</f>
        <v>0</v>
      </c>
      <c r="I38" s="34" t="s">
        <v>22</v>
      </c>
    </row>
    <row r="39" spans="1:9" s="11" customFormat="1">
      <c r="A39" s="24">
        <v>8785198</v>
      </c>
      <c r="B39" s="36" t="s">
        <v>46</v>
      </c>
      <c r="C39" s="33">
        <v>5</v>
      </c>
      <c r="D39" s="35"/>
      <c r="E39" s="9">
        <v>396</v>
      </c>
      <c r="F39" s="34">
        <f>E39/16.5</f>
        <v>24</v>
      </c>
      <c r="G39" s="25">
        <v>3.2</v>
      </c>
      <c r="H39" s="34">
        <f>E39</f>
        <v>396</v>
      </c>
      <c r="I39" s="34" t="s">
        <v>18</v>
      </c>
    </row>
    <row r="40" spans="1:9" s="11" customFormat="1">
      <c r="A40" s="24">
        <v>8785228</v>
      </c>
      <c r="B40" s="36" t="s">
        <v>62</v>
      </c>
      <c r="C40" s="33">
        <v>5</v>
      </c>
      <c r="D40" s="35"/>
      <c r="E40" s="9"/>
      <c r="F40" s="34">
        <f>E40/16.5</f>
        <v>0</v>
      </c>
      <c r="G40" s="25">
        <v>3.2</v>
      </c>
      <c r="H40" s="34">
        <f>E40</f>
        <v>0</v>
      </c>
      <c r="I40" s="34" t="s">
        <v>18</v>
      </c>
    </row>
    <row r="41" spans="1:9" s="11" customFormat="1">
      <c r="A41" s="24">
        <v>9988452</v>
      </c>
      <c r="B41" s="36" t="s">
        <v>47</v>
      </c>
      <c r="C41" s="33">
        <v>8</v>
      </c>
      <c r="D41" s="9"/>
      <c r="E41" s="35"/>
      <c r="F41" s="34">
        <f>D41/C41</f>
        <v>0</v>
      </c>
      <c r="G41" s="25">
        <v>0.4</v>
      </c>
      <c r="H41" s="34">
        <f>G41*D41</f>
        <v>0</v>
      </c>
      <c r="I41" s="34"/>
    </row>
    <row r="42" spans="1:9" s="11" customFormat="1">
      <c r="A42" s="24">
        <v>9988476</v>
      </c>
      <c r="B42" s="36" t="s">
        <v>48</v>
      </c>
      <c r="C42" s="33">
        <v>28</v>
      </c>
      <c r="D42" s="9"/>
      <c r="E42" s="35"/>
      <c r="F42" s="34">
        <f>D42/C42</f>
        <v>0</v>
      </c>
      <c r="G42" s="25">
        <v>0.4</v>
      </c>
      <c r="H42" s="34">
        <f>G42*D42</f>
        <v>0</v>
      </c>
      <c r="I42" s="34"/>
    </row>
    <row r="43" spans="1:9" s="11" customFormat="1">
      <c r="A43" s="37">
        <v>9988681</v>
      </c>
      <c r="B43" s="38" t="s">
        <v>64</v>
      </c>
      <c r="C43" s="33">
        <v>16</v>
      </c>
      <c r="D43" s="9"/>
      <c r="E43" s="35"/>
      <c r="F43" s="34">
        <f>D43/C43</f>
        <v>0</v>
      </c>
      <c r="G43" s="25">
        <v>0.18</v>
      </c>
      <c r="H43" s="28">
        <f>G43*D43</f>
        <v>0</v>
      </c>
      <c r="I43" s="34"/>
    </row>
    <row r="44" spans="1:9" s="11" customFormat="1">
      <c r="A44" s="37">
        <v>9988438</v>
      </c>
      <c r="B44" s="38" t="s">
        <v>49</v>
      </c>
      <c r="C44" s="33">
        <v>16</v>
      </c>
      <c r="D44" s="9"/>
      <c r="E44" s="35"/>
      <c r="F44" s="34">
        <f>D44/C44</f>
        <v>0</v>
      </c>
      <c r="G44" s="25">
        <v>0.18</v>
      </c>
      <c r="H44" s="34">
        <f>G44*D44</f>
        <v>0</v>
      </c>
      <c r="I44" s="34"/>
    </row>
    <row r="45" spans="1:9" s="11" customFormat="1">
      <c r="A45" s="37">
        <v>9988445</v>
      </c>
      <c r="B45" s="38" t="s">
        <v>50</v>
      </c>
      <c r="C45" s="33">
        <v>16</v>
      </c>
      <c r="D45" s="9">
        <v>64</v>
      </c>
      <c r="E45" s="35"/>
      <c r="F45" s="34">
        <f>D45/C45</f>
        <v>4</v>
      </c>
      <c r="G45" s="25">
        <v>0.18</v>
      </c>
      <c r="H45" s="34">
        <f>G45*D45</f>
        <v>11.52</v>
      </c>
      <c r="I45" s="34"/>
    </row>
    <row r="46" spans="1:9" s="11" customFormat="1">
      <c r="A46" s="37">
        <v>9988421</v>
      </c>
      <c r="B46" s="38" t="s">
        <v>51</v>
      </c>
      <c r="C46" s="33">
        <v>16</v>
      </c>
      <c r="D46" s="9">
        <v>128</v>
      </c>
      <c r="E46" s="35"/>
      <c r="F46" s="34">
        <f>D46/C46</f>
        <v>8</v>
      </c>
      <c r="G46" s="25">
        <v>0.14000000000000001</v>
      </c>
      <c r="H46" s="28">
        <f>G46*D46</f>
        <v>17.920000000000002</v>
      </c>
      <c r="I46" s="34"/>
    </row>
    <row r="47" spans="1:9">
      <c r="B47" s="22" t="s">
        <v>13</v>
      </c>
      <c r="H47" s="23">
        <f>SUM(H4:H46)</f>
        <v>612.16</v>
      </c>
    </row>
  </sheetData>
  <autoFilter ref="A2:I47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2024-06-05T11:30:20Z</dcterms:modified>
</cp:coreProperties>
</file>