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6,09,24 Ост СЫР филиалы\"/>
    </mc:Choice>
  </mc:AlternateContent>
  <xr:revisionPtr revIDLastSave="0" documentId="13_ncr:1_{5B9DC73B-A97E-4AA7-9B7B-85CDC784360A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28" i="3"/>
  <c r="H27" i="3"/>
  <c r="H25" i="3"/>
  <c r="H21" i="3"/>
  <c r="H16" i="3"/>
  <c r="H13" i="3"/>
  <c r="H12" i="3"/>
  <c r="H9" i="3"/>
  <c r="H40" i="2"/>
  <c r="H39" i="2"/>
  <c r="H38" i="2"/>
  <c r="H37" i="2"/>
  <c r="H28" i="2"/>
  <c r="H27" i="2"/>
  <c r="H25" i="2"/>
  <c r="H21" i="2"/>
  <c r="H16" i="2"/>
  <c r="H13" i="2"/>
  <c r="H12" i="2"/>
  <c r="H9" i="2"/>
  <c r="H40" i="1"/>
  <c r="H39" i="1"/>
  <c r="H38" i="1"/>
  <c r="H37" i="1"/>
  <c r="H28" i="1"/>
  <c r="H27" i="1"/>
  <c r="H25" i="1"/>
  <c r="H21" i="1"/>
  <c r="H16" i="1"/>
  <c r="H13" i="1"/>
  <c r="H12" i="1"/>
  <c r="H9" i="1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F40" i="3"/>
  <c r="F39" i="3"/>
  <c r="F38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F28" i="3"/>
  <c r="F27" i="3"/>
  <c r="H26" i="3"/>
  <c r="F26" i="3"/>
  <c r="F25" i="3"/>
  <c r="H24" i="3"/>
  <c r="F24" i="3"/>
  <c r="H23" i="3"/>
  <c r="F23" i="3"/>
  <c r="H22" i="3"/>
  <c r="F22" i="3"/>
  <c r="F21" i="3"/>
  <c r="H20" i="3"/>
  <c r="F20" i="3"/>
  <c r="H19" i="3"/>
  <c r="F19" i="3"/>
  <c r="H18" i="3"/>
  <c r="F18" i="3"/>
  <c r="H17" i="3"/>
  <c r="F17" i="3"/>
  <c r="F16" i="3"/>
  <c r="H15" i="3"/>
  <c r="F15" i="3"/>
  <c r="H14" i="3"/>
  <c r="F14" i="3"/>
  <c r="F13" i="3"/>
  <c r="F12" i="3"/>
  <c r="H11" i="3"/>
  <c r="F11" i="3"/>
  <c r="H10" i="3"/>
  <c r="F10" i="3"/>
  <c r="F9" i="3"/>
  <c r="H8" i="3"/>
  <c r="F8" i="3"/>
  <c r="H7" i="3"/>
  <c r="F7" i="3"/>
  <c r="H6" i="3"/>
  <c r="F6" i="3"/>
  <c r="H5" i="3"/>
  <c r="F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F40" i="2"/>
  <c r="F39" i="2"/>
  <c r="F38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F28" i="2"/>
  <c r="F27" i="2"/>
  <c r="H26" i="2"/>
  <c r="F26" i="2"/>
  <c r="F25" i="2"/>
  <c r="H24" i="2"/>
  <c r="F24" i="2"/>
  <c r="H23" i="2"/>
  <c r="F23" i="2"/>
  <c r="H22" i="2"/>
  <c r="F22" i="2"/>
  <c r="F21" i="2"/>
  <c r="H20" i="2"/>
  <c r="F20" i="2"/>
  <c r="H19" i="2"/>
  <c r="F19" i="2"/>
  <c r="H18" i="2"/>
  <c r="F18" i="2"/>
  <c r="H17" i="2"/>
  <c r="F17" i="2"/>
  <c r="F16" i="2"/>
  <c r="H15" i="2"/>
  <c r="F15" i="2"/>
  <c r="H14" i="2"/>
  <c r="F14" i="2"/>
  <c r="F13" i="2"/>
  <c r="F12" i="2"/>
  <c r="H11" i="2"/>
  <c r="F11" i="2"/>
  <c r="H10" i="2"/>
  <c r="F10" i="2"/>
  <c r="F9" i="2"/>
  <c r="H8" i="2"/>
  <c r="F8" i="2"/>
  <c r="H7" i="2"/>
  <c r="F7" i="2"/>
  <c r="H6" i="2"/>
  <c r="F6" i="2"/>
  <c r="H5" i="2"/>
  <c r="F5" i="2"/>
  <c r="H4" i="2"/>
  <c r="F4" i="2"/>
  <c r="H48" i="3" l="1"/>
  <c r="H48" i="2"/>
  <c r="F9" i="1"/>
  <c r="F13" i="1"/>
  <c r="F15" i="1"/>
  <c r="H15" i="1"/>
  <c r="F16" i="1"/>
  <c r="F20" i="1"/>
  <c r="H22" i="1"/>
  <c r="F22" i="1"/>
  <c r="F47" i="1"/>
  <c r="H46" i="1"/>
  <c r="H47" i="1"/>
  <c r="F43" i="1"/>
  <c r="F12" i="1"/>
  <c r="F37" i="1"/>
  <c r="H20" i="1"/>
  <c r="F46" i="1"/>
  <c r="F45" i="1"/>
  <c r="F44" i="1"/>
  <c r="H43" i="1"/>
  <c r="H4" i="1"/>
  <c r="H5" i="1"/>
  <c r="F4" i="1"/>
  <c r="F8" i="1"/>
  <c r="F24" i="1"/>
  <c r="H24" i="1"/>
  <c r="F25" i="1"/>
  <c r="F26" i="1"/>
  <c r="H26" i="1"/>
  <c r="F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8" i="1"/>
  <c r="F39" i="1"/>
  <c r="F40" i="1"/>
  <c r="H41" i="1"/>
  <c r="F41" i="1"/>
  <c r="F42" i="1"/>
  <c r="H42" i="1"/>
  <c r="H44" i="1"/>
  <c r="H45" i="1"/>
  <c r="F11" i="1"/>
  <c r="H7" i="1"/>
  <c r="F7" i="1"/>
  <c r="H36" i="1"/>
  <c r="H35" i="1"/>
  <c r="F35" i="1"/>
  <c r="H31" i="1"/>
  <c r="F21" i="1"/>
  <c r="H23" i="1"/>
  <c r="H19" i="1"/>
  <c r="H18" i="1"/>
  <c r="H17" i="1"/>
  <c r="H14" i="1"/>
  <c r="H11" i="1"/>
  <c r="H10" i="1"/>
  <c r="H6" i="1"/>
  <c r="H8" i="1"/>
  <c r="F23" i="1"/>
  <c r="F19" i="1"/>
  <c r="F18" i="1"/>
  <c r="F17" i="1"/>
  <c r="F14" i="1"/>
  <c r="F10" i="1"/>
  <c r="F6" i="1"/>
  <c r="F5" i="1"/>
  <c r="H48" i="1" l="1"/>
  <c r="A51" i="1" s="1"/>
</calcChain>
</file>

<file path=xl/sharedStrings.xml><?xml version="1.0" encoding="utf-8"?>
<sst xmlns="http://schemas.openxmlformats.org/spreadsheetml/2006/main" count="210" uniqueCount="65">
  <si>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</si>
  <si>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</si>
  <si>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</si>
  <si>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</si>
  <si>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</si>
  <si>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</si>
  <si>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</si>
  <si>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</si>
  <si>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</si>
  <si>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</si>
  <si>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</si>
  <si>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</si>
  <si>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</si>
  <si>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</si>
  <si>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</si>
  <si>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</si>
  <si>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</si>
  <si>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</si>
  <si>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</si>
  <si>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</si>
  <si>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</si>
  <si>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</si>
  <si>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</si>
  <si>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</si>
  <si>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</si>
  <si>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</si>
  <si>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</si>
  <si>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</si>
  <si>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</si>
  <si>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</si>
  <si>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</si>
  <si>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</si>
  <si>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</si>
  <si>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</si>
  <si>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</si>
  <si>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</si>
  <si>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</si>
  <si>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</si>
  <si>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</si>
  <si>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</si>
  <si>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</si>
  <si>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</si>
  <si>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</si>
  <si>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</si>
  <si>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</si>
  <si>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</si>
  <si>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</si>
  <si>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</si>
  <si>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</si>
  <si>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</si>
  <si>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</si>
  <si>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</si>
  <si>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</si>
  <si>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</si>
  <si>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</si>
  <si>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</si>
  <si>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</si>
  <si>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</si>
  <si>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</si>
  <si>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</si>
  <si>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</si>
  <si>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</si>
  <si>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полутвердый "Голландский" с массовой долей жира в пересчете на сухое вещество 45%, брус из блока 1/5, пленка желтая, короб складной ТМ Папа может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</si>
  <si>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</si>
  <si>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бруса 2,5 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</si>
</sst>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sz val="10"/>
      <color rgb="FFFF0000"/>
      <name val="Liberation Sans1"/>
      <charset val="204"/>
    </font>
    <font>
      <sz val="10"/>
      <color rgb="FFFF0000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8" fillId="0" borderId="0" xfId="0" applyNumberFormat="1" applyFo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/>
    <xf numFmtId="0" fontId="9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10" fillId="0" borderId="1" xfId="0" applyNumberFormat="1" applyFont="1" applyBorder="1"/>
    <xf numFmtId="0" fontId="10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/>
    <xf numFmtId="0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pane ySplit="3" topLeftCell="A37" activePane="bottomLeft" state="frozen"/>
      <selection pane="bottomLeft" activeCell="B56" sqref="B56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/>
      <c r="E7" s="17"/>
      <c r="F7" s="14">
        <f>D7/C7</f>
        <v>0</v>
      </c>
      <c r="G7" s="4">
        <v>0.18</v>
      </c>
      <c r="H7" s="14">
        <f>G7*D7</f>
        <v>0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810</v>
      </c>
      <c r="F8" s="14">
        <f>E8/15</f>
        <v>54</v>
      </c>
      <c r="G8" s="14">
        <v>2.5</v>
      </c>
      <c r="H8" s="14">
        <f>E8</f>
        <v>810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600</v>
      </c>
      <c r="F12" s="14">
        <f>E12/15</f>
        <v>40</v>
      </c>
      <c r="G12" s="14">
        <v>2.5</v>
      </c>
      <c r="H12" s="14">
        <f t="shared" ref="H12:H13" si="0">E12</f>
        <v>600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345</v>
      </c>
      <c r="F16" s="14">
        <f>E16/15</f>
        <v>23</v>
      </c>
      <c r="G16" s="14">
        <v>2.5</v>
      </c>
      <c r="H16" s="14">
        <f>E16</f>
        <v>345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330</v>
      </c>
      <c r="E18" s="17"/>
      <c r="F18" s="14">
        <f>D18/C18</f>
        <v>33</v>
      </c>
      <c r="G18" s="4">
        <v>0.2</v>
      </c>
      <c r="H18" s="14">
        <f>G18*D18</f>
        <v>66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/>
      <c r="E20" s="17"/>
      <c r="F20" s="14">
        <f>D20/C20</f>
        <v>0</v>
      </c>
      <c r="G20" s="4">
        <v>0.18</v>
      </c>
      <c r="H20" s="14">
        <f>G20*D20</f>
        <v>0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399</v>
      </c>
      <c r="F21" s="14">
        <f>E21/7</f>
        <v>57</v>
      </c>
      <c r="G21" s="4">
        <v>3.5</v>
      </c>
      <c r="H21" s="14">
        <f>E21</f>
        <v>399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195</v>
      </c>
      <c r="F25" s="14">
        <f>E25/15</f>
        <v>13</v>
      </c>
      <c r="G25" s="4">
        <v>3.5</v>
      </c>
      <c r="H25" s="14">
        <f>E25</f>
        <v>195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1875</v>
      </c>
      <c r="F27" s="14">
        <f>E27/15</f>
        <v>125</v>
      </c>
      <c r="G27" s="4">
        <v>3.5</v>
      </c>
      <c r="H27" s="14">
        <f t="shared" ref="H27:H28" si="1">E27</f>
        <v>1875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600</v>
      </c>
      <c r="E29" s="19"/>
      <c r="F29" s="14">
        <f t="shared" ref="F29:F36" si="2">D29/C29</f>
        <v>100</v>
      </c>
      <c r="G29" s="4">
        <v>0.1</v>
      </c>
      <c r="H29" s="14">
        <f t="shared" ref="H29:H36" si="3">G29*D29</f>
        <v>60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504</v>
      </c>
      <c r="E30" s="19"/>
      <c r="F30" s="14">
        <f t="shared" si="2"/>
        <v>84</v>
      </c>
      <c r="G30" s="4">
        <v>0.1</v>
      </c>
      <c r="H30" s="14">
        <f t="shared" si="3"/>
        <v>50.400000000000006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368</v>
      </c>
      <c r="E31" s="19"/>
      <c r="F31" s="14">
        <f t="shared" si="2"/>
        <v>46</v>
      </c>
      <c r="G31" s="4">
        <v>0.1</v>
      </c>
      <c r="H31" s="14">
        <f t="shared" si="3"/>
        <v>36.800000000000004</v>
      </c>
      <c r="I31" s="14"/>
    </row>
    <row r="32" spans="1:9">
      <c r="A32" s="5">
        <v>8444170</v>
      </c>
      <c r="B32" s="6" t="s">
        <v>28</v>
      </c>
      <c r="C32" s="16">
        <v>8</v>
      </c>
      <c r="D32" s="17"/>
      <c r="E32" s="19"/>
      <c r="F32" s="14">
        <f t="shared" si="2"/>
        <v>0</v>
      </c>
      <c r="G32" s="4">
        <v>0.1</v>
      </c>
      <c r="H32" s="14">
        <f t="shared" si="3"/>
        <v>0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/>
      <c r="E34" s="19"/>
      <c r="F34" s="14">
        <f t="shared" si="2"/>
        <v>0</v>
      </c>
      <c r="G34" s="4">
        <v>0.14000000000000001</v>
      </c>
      <c r="H34" s="14">
        <f t="shared" si="3"/>
        <v>0</v>
      </c>
      <c r="I34" s="14"/>
    </row>
    <row r="35" spans="1:9">
      <c r="A35" s="5">
        <v>5034819</v>
      </c>
      <c r="B35" s="6" t="s">
        <v>31</v>
      </c>
      <c r="C35" s="16">
        <v>6</v>
      </c>
      <c r="D35" s="17"/>
      <c r="E35" s="19"/>
      <c r="F35" s="14">
        <f t="shared" si="2"/>
        <v>0</v>
      </c>
      <c r="G35" s="4">
        <v>0.18</v>
      </c>
      <c r="H35" s="14">
        <f t="shared" si="3"/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210</v>
      </c>
      <c r="F37" s="22">
        <f>E37/15</f>
        <v>14</v>
      </c>
      <c r="G37" s="23">
        <v>2.5</v>
      </c>
      <c r="H37" s="14">
        <f t="shared" ref="H37:H40" si="4">E37</f>
        <v>210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82.5</v>
      </c>
      <c r="F39" s="14">
        <f>E39/16.5</f>
        <v>5</v>
      </c>
      <c r="G39" s="4">
        <v>3.2</v>
      </c>
      <c r="H39" s="14">
        <f t="shared" si="4"/>
        <v>82.5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504</v>
      </c>
      <c r="E41" s="19"/>
      <c r="F41" s="14">
        <f t="shared" ref="F41:F47" si="5">D41/C41</f>
        <v>63</v>
      </c>
      <c r="G41" s="4">
        <v>0.4</v>
      </c>
      <c r="H41" s="14">
        <f t="shared" ref="H41:H46" si="6">G41*D41</f>
        <v>201.60000000000002</v>
      </c>
      <c r="I41" s="14"/>
    </row>
    <row r="42" spans="1:9">
      <c r="A42" s="5">
        <v>9988476</v>
      </c>
      <c r="B42" s="6" t="s">
        <v>36</v>
      </c>
      <c r="C42" s="16">
        <v>28</v>
      </c>
      <c r="D42" s="17">
        <v>308</v>
      </c>
      <c r="E42" s="19"/>
      <c r="F42" s="14">
        <f t="shared" si="5"/>
        <v>11</v>
      </c>
      <c r="G42" s="4">
        <v>0.4</v>
      </c>
      <c r="H42" s="14">
        <f t="shared" si="6"/>
        <v>123.2</v>
      </c>
      <c r="I42" s="14"/>
    </row>
    <row r="43" spans="1:9">
      <c r="A43" s="5">
        <v>9988681</v>
      </c>
      <c r="B43" s="6" t="s">
        <v>48</v>
      </c>
      <c r="C43" s="16">
        <v>16</v>
      </c>
      <c r="D43" s="17"/>
      <c r="E43" s="19"/>
      <c r="F43" s="14">
        <f t="shared" si="5"/>
        <v>0</v>
      </c>
      <c r="G43" s="4">
        <v>0.18</v>
      </c>
      <c r="H43" s="14">
        <f t="shared" si="6"/>
        <v>0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464</v>
      </c>
      <c r="E44" s="19"/>
      <c r="F44" s="14">
        <f t="shared" si="5"/>
        <v>29</v>
      </c>
      <c r="G44" s="4">
        <v>0.18</v>
      </c>
      <c r="H44" s="14">
        <f t="shared" si="6"/>
        <v>83.52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480</v>
      </c>
      <c r="E45" s="19"/>
      <c r="F45" s="14">
        <f t="shared" si="5"/>
        <v>30</v>
      </c>
      <c r="G45" s="4">
        <v>0.18</v>
      </c>
      <c r="H45" s="14">
        <f t="shared" si="6"/>
        <v>86.399999999999991</v>
      </c>
      <c r="I45" s="14"/>
    </row>
    <row r="46" spans="1:9">
      <c r="A46" s="5">
        <v>9988421</v>
      </c>
      <c r="B46" s="6" t="s">
        <v>39</v>
      </c>
      <c r="C46" s="16">
        <v>16</v>
      </c>
      <c r="D46" s="17"/>
      <c r="E46" s="19"/>
      <c r="F46" s="14">
        <f t="shared" si="5"/>
        <v>0</v>
      </c>
      <c r="G46" s="4">
        <v>0.14000000000000001</v>
      </c>
      <c r="H46" s="14">
        <f t="shared" si="6"/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5224.42</v>
      </c>
      <c r="I48" s="14"/>
    </row>
    <row r="51" spans="1:1">
      <c r="A51" s="11">
        <f>H48+Бердянск!H48+Донецк!H48</f>
        <v>8350.68</v>
      </c>
    </row>
  </sheetData>
  <sheetProtection selectLockedCells="1" selectUnlockedCells="1"/>
  <autoFilter ref="A3:I48" xr:uid="{F72ED8D4-395A-4243-8747-B93BCEA7F45C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9B08-17E9-4365-A8C5-91CF8D225AA3}">
  <dimension ref="A1:I48"/>
  <sheetViews>
    <sheetView tabSelected="1" workbookViewId="0">
      <pane ySplit="3" topLeftCell="A13" activePane="bottomLeft" state="frozen"/>
      <selection pane="bottomLeft" activeCell="F50" sqref="F5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300</v>
      </c>
      <c r="E5" s="17"/>
      <c r="F5" s="14">
        <f>D5/C5</f>
        <v>30</v>
      </c>
      <c r="G5" s="4">
        <v>0.18</v>
      </c>
      <c r="H5" s="14">
        <f>G5*D5</f>
        <v>54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530</v>
      </c>
      <c r="E7" s="17"/>
      <c r="F7" s="14">
        <f>D7/C7</f>
        <v>53</v>
      </c>
      <c r="G7" s="4">
        <v>0.18</v>
      </c>
      <c r="H7" s="14">
        <f>G7*D7</f>
        <v>95.399999999999991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/>
      <c r="F8" s="14">
        <f>E8/15</f>
        <v>0</v>
      </c>
      <c r="G8" s="14">
        <v>2.5</v>
      </c>
      <c r="H8" s="14">
        <f>E8</f>
        <v>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330</v>
      </c>
      <c r="F12" s="14">
        <f>E12/15</f>
        <v>22</v>
      </c>
      <c r="G12" s="14">
        <v>2.5</v>
      </c>
      <c r="H12" s="14">
        <f t="shared" ref="H12:H13" si="0">E12</f>
        <v>330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200</v>
      </c>
      <c r="E20" s="17"/>
      <c r="F20" s="14">
        <f>D20/C20</f>
        <v>20</v>
      </c>
      <c r="G20" s="4">
        <v>0.18</v>
      </c>
      <c r="H20" s="14">
        <f>G20*D20</f>
        <v>36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441</v>
      </c>
      <c r="F21" s="14">
        <f>E21/7</f>
        <v>63</v>
      </c>
      <c r="G21" s="4">
        <v>3.5</v>
      </c>
      <c r="H21" s="14">
        <f>E21</f>
        <v>441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195</v>
      </c>
      <c r="F25" s="14">
        <f>E25/15</f>
        <v>13</v>
      </c>
      <c r="G25" s="4">
        <v>3.5</v>
      </c>
      <c r="H25" s="14">
        <f>E25</f>
        <v>195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405</v>
      </c>
      <c r="F27" s="14">
        <f>E27/15</f>
        <v>27</v>
      </c>
      <c r="G27" s="4">
        <v>3.5</v>
      </c>
      <c r="H27" s="14">
        <f t="shared" ref="H27:H28" si="1">E27</f>
        <v>405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444</v>
      </c>
      <c r="E29" s="19"/>
      <c r="F29" s="14">
        <f t="shared" ref="F29:F36" si="2">D29/C29</f>
        <v>74</v>
      </c>
      <c r="G29" s="4">
        <v>0.1</v>
      </c>
      <c r="H29" s="14">
        <f t="shared" ref="H29:H36" si="3">G29*D29</f>
        <v>44.400000000000006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846</v>
      </c>
      <c r="E30" s="19"/>
      <c r="F30" s="14">
        <f t="shared" si="2"/>
        <v>141</v>
      </c>
      <c r="G30" s="4">
        <v>0.1</v>
      </c>
      <c r="H30" s="14">
        <f t="shared" si="3"/>
        <v>84.600000000000009</v>
      </c>
      <c r="I30" s="14"/>
    </row>
    <row r="31" spans="1:9">
      <c r="A31" s="5">
        <v>8444163</v>
      </c>
      <c r="B31" s="6" t="s">
        <v>27</v>
      </c>
      <c r="C31" s="16">
        <v>8</v>
      </c>
      <c r="D31" s="17"/>
      <c r="E31" s="19"/>
      <c r="F31" s="14">
        <f t="shared" si="2"/>
        <v>0</v>
      </c>
      <c r="G31" s="4">
        <v>0.1</v>
      </c>
      <c r="H31" s="14">
        <f t="shared" si="3"/>
        <v>0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168</v>
      </c>
      <c r="E32" s="19"/>
      <c r="F32" s="14">
        <f t="shared" si="2"/>
        <v>21</v>
      </c>
      <c r="G32" s="4">
        <v>0.1</v>
      </c>
      <c r="H32" s="14">
        <f t="shared" si="3"/>
        <v>16.8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64</v>
      </c>
      <c r="E34" s="19"/>
      <c r="F34" s="14">
        <f t="shared" si="2"/>
        <v>4</v>
      </c>
      <c r="G34" s="4">
        <v>0.14000000000000001</v>
      </c>
      <c r="H34" s="14">
        <f t="shared" si="3"/>
        <v>8.9600000000000009</v>
      </c>
      <c r="I34" s="14"/>
    </row>
    <row r="35" spans="1:9">
      <c r="A35" s="5">
        <v>5034819</v>
      </c>
      <c r="B35" s="6" t="s">
        <v>31</v>
      </c>
      <c r="C35" s="16">
        <v>6</v>
      </c>
      <c r="D35" s="19"/>
      <c r="E35" s="19"/>
      <c r="F35" s="14">
        <f t="shared" si="2"/>
        <v>0</v>
      </c>
      <c r="G35" s="4">
        <v>0.18</v>
      </c>
      <c r="H35" s="14">
        <f t="shared" si="3"/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15</v>
      </c>
      <c r="F37" s="22">
        <f>E37/15</f>
        <v>1</v>
      </c>
      <c r="G37" s="23">
        <v>2.5</v>
      </c>
      <c r="H37" s="14">
        <f t="shared" ref="H37:H40" si="4">E37</f>
        <v>15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/>
      <c r="F39" s="14">
        <f>E39/16.5</f>
        <v>0</v>
      </c>
      <c r="G39" s="4">
        <v>3.2</v>
      </c>
      <c r="H39" s="14">
        <f t="shared" si="4"/>
        <v>0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88</v>
      </c>
      <c r="E41" s="19"/>
      <c r="F41" s="14">
        <f t="shared" ref="F41:F47" si="5">D41/C41</f>
        <v>11</v>
      </c>
      <c r="G41" s="4">
        <v>0.4</v>
      </c>
      <c r="H41" s="14">
        <f t="shared" ref="H41:H46" si="6">G41*D41</f>
        <v>35.200000000000003</v>
      </c>
      <c r="I41" s="14"/>
    </row>
    <row r="42" spans="1:9">
      <c r="A42" s="5">
        <v>9988476</v>
      </c>
      <c r="B42" s="6" t="s">
        <v>36</v>
      </c>
      <c r="C42" s="16">
        <v>28</v>
      </c>
      <c r="D42" s="17"/>
      <c r="E42" s="19"/>
      <c r="F42" s="14">
        <f t="shared" si="5"/>
        <v>0</v>
      </c>
      <c r="G42" s="4">
        <v>0.4</v>
      </c>
      <c r="H42" s="14">
        <f t="shared" si="6"/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480</v>
      </c>
      <c r="E43" s="19"/>
      <c r="F43" s="14">
        <f t="shared" si="5"/>
        <v>30</v>
      </c>
      <c r="G43" s="4">
        <v>0.18</v>
      </c>
      <c r="H43" s="14">
        <f t="shared" si="6"/>
        <v>86.399999999999991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208</v>
      </c>
      <c r="E44" s="19"/>
      <c r="F44" s="14">
        <f t="shared" si="5"/>
        <v>13</v>
      </c>
      <c r="G44" s="4">
        <v>0.18</v>
      </c>
      <c r="H44" s="14">
        <f t="shared" si="6"/>
        <v>37.44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208</v>
      </c>
      <c r="E45" s="19"/>
      <c r="F45" s="14">
        <f t="shared" si="5"/>
        <v>13</v>
      </c>
      <c r="G45" s="4">
        <v>0.18</v>
      </c>
      <c r="H45" s="14">
        <f t="shared" si="6"/>
        <v>37.44</v>
      </c>
      <c r="I45" s="14"/>
    </row>
    <row r="46" spans="1:9">
      <c r="A46" s="5">
        <v>9988421</v>
      </c>
      <c r="B46" s="6" t="s">
        <v>39</v>
      </c>
      <c r="C46" s="16">
        <v>16</v>
      </c>
      <c r="D46" s="17"/>
      <c r="E46" s="19"/>
      <c r="F46" s="14">
        <f t="shared" si="5"/>
        <v>0</v>
      </c>
      <c r="G46" s="4">
        <v>0.14000000000000001</v>
      </c>
      <c r="H46" s="14">
        <f t="shared" si="6"/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1922.6400000000003</v>
      </c>
      <c r="I48" s="14"/>
    </row>
  </sheetData>
  <autoFilter ref="A3:I48" xr:uid="{222782EF-64F9-4837-8467-1CFDA9982E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6676-4132-4442-9697-41342A16F9C4}">
  <dimension ref="A1:I48"/>
  <sheetViews>
    <sheetView workbookViewId="0">
      <pane ySplit="3" topLeftCell="A28" activePane="bottomLeft" state="frozen"/>
      <selection pane="bottomLeft" activeCell="B68" sqref="B68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90</v>
      </c>
      <c r="E5" s="17"/>
      <c r="F5" s="14">
        <f>D5/C5</f>
        <v>9</v>
      </c>
      <c r="G5" s="4">
        <v>0.18</v>
      </c>
      <c r="H5" s="14">
        <f>G5*D5</f>
        <v>16.2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50</v>
      </c>
      <c r="E7" s="17"/>
      <c r="F7" s="14">
        <f>D7/C7</f>
        <v>5</v>
      </c>
      <c r="G7" s="4">
        <v>0.18</v>
      </c>
      <c r="H7" s="14">
        <f>G7*D7</f>
        <v>9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90</v>
      </c>
      <c r="F8" s="14">
        <f>E8/15</f>
        <v>6</v>
      </c>
      <c r="G8" s="14">
        <v>2.5</v>
      </c>
      <c r="H8" s="14">
        <f>E8</f>
        <v>90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230</v>
      </c>
      <c r="E11" s="17"/>
      <c r="F11" s="14">
        <f>D11/C11</f>
        <v>23</v>
      </c>
      <c r="G11" s="4">
        <v>0.18</v>
      </c>
      <c r="H11" s="14">
        <f>G11*D11</f>
        <v>41.4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120</v>
      </c>
      <c r="E18" s="17"/>
      <c r="F18" s="14">
        <f>D18/C18</f>
        <v>12</v>
      </c>
      <c r="G18" s="4">
        <v>0.2</v>
      </c>
      <c r="H18" s="14">
        <f>G18*D18</f>
        <v>24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50</v>
      </c>
      <c r="E20" s="17"/>
      <c r="F20" s="14">
        <f>D20/C20</f>
        <v>5</v>
      </c>
      <c r="G20" s="4">
        <v>0.18</v>
      </c>
      <c r="H20" s="14">
        <f>G20*D20</f>
        <v>9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217</v>
      </c>
      <c r="F21" s="14">
        <f>E21/7</f>
        <v>31</v>
      </c>
      <c r="G21" s="4">
        <v>3.5</v>
      </c>
      <c r="H21" s="14">
        <f>E21</f>
        <v>217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100</v>
      </c>
      <c r="E24" s="17"/>
      <c r="F24" s="14">
        <f>D24/C24</f>
        <v>10</v>
      </c>
      <c r="G24" s="4">
        <v>0.2</v>
      </c>
      <c r="H24" s="14">
        <f>G24*D24</f>
        <v>20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/>
      <c r="F25" s="14">
        <f>E25/15</f>
        <v>0</v>
      </c>
      <c r="G25" s="4">
        <v>3.5</v>
      </c>
      <c r="H25" s="14">
        <f>E25</f>
        <v>0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140</v>
      </c>
      <c r="E26" s="17"/>
      <c r="F26" s="14">
        <f>D26/C26</f>
        <v>14</v>
      </c>
      <c r="G26" s="4">
        <v>0.2</v>
      </c>
      <c r="H26" s="14">
        <f>G26*D26</f>
        <v>28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495</v>
      </c>
      <c r="F27" s="14">
        <f>E27/15</f>
        <v>33</v>
      </c>
      <c r="G27" s="4">
        <v>3.5</v>
      </c>
      <c r="H27" s="14">
        <f t="shared" ref="H27:H28" si="1">E27</f>
        <v>495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9"/>
      <c r="E29" s="19"/>
      <c r="F29" s="14">
        <f t="shared" ref="F29:F36" si="2">D29/C29</f>
        <v>0</v>
      </c>
      <c r="G29" s="4">
        <v>0.1</v>
      </c>
      <c r="H29" s="14">
        <f t="shared" ref="H29:H36" si="3">G29*D29</f>
        <v>0</v>
      </c>
      <c r="I29" s="14"/>
    </row>
    <row r="30" spans="1:9">
      <c r="A30" s="5">
        <v>8444187</v>
      </c>
      <c r="B30" s="6" t="s">
        <v>26</v>
      </c>
      <c r="C30" s="16">
        <v>6</v>
      </c>
      <c r="D30" s="17"/>
      <c r="E30" s="19"/>
      <c r="F30" s="14">
        <f t="shared" si="2"/>
        <v>0</v>
      </c>
      <c r="G30" s="4">
        <v>0.1</v>
      </c>
      <c r="H30" s="14">
        <f t="shared" si="3"/>
        <v>0</v>
      </c>
      <c r="I30" s="14"/>
    </row>
    <row r="31" spans="1:9">
      <c r="A31" s="5">
        <v>8444163</v>
      </c>
      <c r="B31" s="6" t="s">
        <v>27</v>
      </c>
      <c r="C31" s="16">
        <v>8</v>
      </c>
      <c r="D31" s="17"/>
      <c r="E31" s="19"/>
      <c r="F31" s="14">
        <f t="shared" si="2"/>
        <v>0</v>
      </c>
      <c r="G31" s="4">
        <v>0.1</v>
      </c>
      <c r="H31" s="14">
        <f t="shared" si="3"/>
        <v>0</v>
      </c>
      <c r="I31" s="14"/>
    </row>
    <row r="32" spans="1:9">
      <c r="A32" s="5">
        <v>8444170</v>
      </c>
      <c r="B32" s="6" t="s">
        <v>28</v>
      </c>
      <c r="C32" s="16">
        <v>8</v>
      </c>
      <c r="D32" s="17"/>
      <c r="E32" s="19"/>
      <c r="F32" s="14">
        <f t="shared" si="2"/>
        <v>0</v>
      </c>
      <c r="G32" s="4">
        <v>0.1</v>
      </c>
      <c r="H32" s="14">
        <f t="shared" si="3"/>
        <v>0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80</v>
      </c>
      <c r="E34" s="19"/>
      <c r="F34" s="14">
        <f t="shared" si="2"/>
        <v>5</v>
      </c>
      <c r="G34" s="4">
        <v>0.14000000000000001</v>
      </c>
      <c r="H34" s="14">
        <f t="shared" si="3"/>
        <v>11.200000000000001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156</v>
      </c>
      <c r="E35" s="19"/>
      <c r="F35" s="14">
        <f t="shared" si="2"/>
        <v>26</v>
      </c>
      <c r="G35" s="4">
        <v>0.18</v>
      </c>
      <c r="H35" s="14">
        <f t="shared" si="3"/>
        <v>28.08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/>
      <c r="F37" s="22">
        <f>E37/15</f>
        <v>0</v>
      </c>
      <c r="G37" s="23">
        <v>2.5</v>
      </c>
      <c r="H37" s="14">
        <f t="shared" ref="H37:H40" si="4">E37</f>
        <v>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148.5</v>
      </c>
      <c r="F39" s="14">
        <f>E39/16.5</f>
        <v>9</v>
      </c>
      <c r="G39" s="4">
        <v>3.2</v>
      </c>
      <c r="H39" s="14">
        <f t="shared" si="4"/>
        <v>148.5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32</v>
      </c>
      <c r="E41" s="19"/>
      <c r="F41" s="14">
        <f t="shared" ref="F41:F47" si="5">D41/C41</f>
        <v>4</v>
      </c>
      <c r="G41" s="4">
        <v>0.4</v>
      </c>
      <c r="H41" s="14">
        <f t="shared" ref="H41:H46" si="6">G41*D41</f>
        <v>12.8</v>
      </c>
      <c r="I41" s="14"/>
    </row>
    <row r="42" spans="1:9">
      <c r="A42" s="5">
        <v>9988476</v>
      </c>
      <c r="B42" s="6" t="s">
        <v>36</v>
      </c>
      <c r="C42" s="16">
        <v>28</v>
      </c>
      <c r="D42" s="19"/>
      <c r="E42" s="19"/>
      <c r="F42" s="14">
        <f t="shared" si="5"/>
        <v>0</v>
      </c>
      <c r="G42" s="4">
        <v>0.4</v>
      </c>
      <c r="H42" s="14">
        <f t="shared" si="6"/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112</v>
      </c>
      <c r="E43" s="19"/>
      <c r="F43" s="14">
        <f t="shared" si="5"/>
        <v>7</v>
      </c>
      <c r="G43" s="4">
        <v>0.18</v>
      </c>
      <c r="H43" s="14">
        <f t="shared" si="6"/>
        <v>20.16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80</v>
      </c>
      <c r="E44" s="19"/>
      <c r="F44" s="14">
        <f t="shared" si="5"/>
        <v>5</v>
      </c>
      <c r="G44" s="4">
        <v>0.18</v>
      </c>
      <c r="H44" s="14">
        <f t="shared" si="6"/>
        <v>14.399999999999999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80</v>
      </c>
      <c r="E45" s="19"/>
      <c r="F45" s="14">
        <f t="shared" si="5"/>
        <v>5</v>
      </c>
      <c r="G45" s="4">
        <v>0.18</v>
      </c>
      <c r="H45" s="14">
        <f t="shared" si="6"/>
        <v>14.399999999999999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32</v>
      </c>
      <c r="E46" s="19"/>
      <c r="F46" s="14">
        <f t="shared" si="5"/>
        <v>2</v>
      </c>
      <c r="G46" s="4">
        <v>0.14000000000000001</v>
      </c>
      <c r="H46" s="14">
        <f t="shared" si="6"/>
        <v>4.4800000000000004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1203.6200000000003</v>
      </c>
      <c r="I48" s="14"/>
    </row>
  </sheetData>
  <autoFilter ref="A3:I48" xr:uid="{BB2A5F86-5A3F-4C70-BD42-3F30385AAE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2024-09-26T07:24:50Z</dcterms:modified>
</cp:coreProperties>
</file>