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"/>
    </mc:Choice>
  </mc:AlternateContent>
  <xr:revisionPtr revIDLastSave="0" documentId="13_ncr:1_{4FFE63C2-5AD3-4FAB-9C40-BE1A08584AAB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" sheetId="1" r:id="rId1"/>
  </sheets>
  <definedNames>
    <definedName name="_xlnm._FilterDatabase" localSheetId="0" hidden="1">Sheet!$A$3:$AB$45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49" i="1" l="1"/>
  <c r="O49" i="1"/>
  <c r="T49" i="1" s="1"/>
  <c r="K49" i="1"/>
  <c r="H49" i="1"/>
  <c r="T48" i="1"/>
  <c r="O48" i="1"/>
  <c r="S48" i="1" s="1"/>
  <c r="K48" i="1"/>
  <c r="O47" i="1"/>
  <c r="T47" i="1" s="1"/>
  <c r="K47" i="1"/>
  <c r="AB45" i="1"/>
  <c r="O45" i="1"/>
  <c r="T45" i="1" s="1"/>
  <c r="K45" i="1"/>
  <c r="H45" i="1"/>
  <c r="AB44" i="1"/>
  <c r="O44" i="1"/>
  <c r="T44" i="1" s="1"/>
  <c r="K44" i="1"/>
  <c r="AB43" i="1"/>
  <c r="T43" i="1"/>
  <c r="O43" i="1"/>
  <c r="S43" i="1" s="1"/>
  <c r="K43" i="1"/>
  <c r="AB42" i="1"/>
  <c r="O42" i="1"/>
  <c r="T42" i="1" s="1"/>
  <c r="K42" i="1"/>
  <c r="H42" i="1"/>
  <c r="AB41" i="1"/>
  <c r="S41" i="1"/>
  <c r="O41" i="1"/>
  <c r="T41" i="1" s="1"/>
  <c r="K41" i="1"/>
  <c r="AB40" i="1"/>
  <c r="T40" i="1"/>
  <c r="O40" i="1"/>
  <c r="S40" i="1" s="1"/>
  <c r="K40" i="1"/>
  <c r="O39" i="1"/>
  <c r="P39" i="1" s="1"/>
  <c r="K39" i="1"/>
  <c r="O38" i="1"/>
  <c r="K38" i="1"/>
  <c r="AB37" i="1"/>
  <c r="S37" i="1"/>
  <c r="O37" i="1"/>
  <c r="T37" i="1" s="1"/>
  <c r="K37" i="1"/>
  <c r="H37" i="1"/>
  <c r="AB36" i="1"/>
  <c r="O36" i="1"/>
  <c r="T36" i="1" s="1"/>
  <c r="K36" i="1"/>
  <c r="AB35" i="1"/>
  <c r="O35" i="1"/>
  <c r="T35" i="1" s="1"/>
  <c r="K35" i="1"/>
  <c r="AB34" i="1"/>
  <c r="O34" i="1"/>
  <c r="T34" i="1" s="1"/>
  <c r="K34" i="1"/>
  <c r="O33" i="1"/>
  <c r="K33" i="1"/>
  <c r="O32" i="1"/>
  <c r="K32" i="1"/>
  <c r="AB31" i="1"/>
  <c r="O31" i="1"/>
  <c r="T31" i="1" s="1"/>
  <c r="K31" i="1"/>
  <c r="H31" i="1"/>
  <c r="O30" i="1"/>
  <c r="K30" i="1"/>
  <c r="O29" i="1"/>
  <c r="K29" i="1"/>
  <c r="AB28" i="1"/>
  <c r="S28" i="1"/>
  <c r="O28" i="1"/>
  <c r="T28" i="1" s="1"/>
  <c r="K28" i="1"/>
  <c r="AB27" i="1"/>
  <c r="T27" i="1"/>
  <c r="O27" i="1"/>
  <c r="S27" i="1" s="1"/>
  <c r="K27" i="1"/>
  <c r="O26" i="1"/>
  <c r="P26" i="1" s="1"/>
  <c r="K26" i="1"/>
  <c r="AB25" i="1"/>
  <c r="O25" i="1"/>
  <c r="T25" i="1" s="1"/>
  <c r="K25" i="1"/>
  <c r="H25" i="1"/>
  <c r="AB24" i="1"/>
  <c r="O24" i="1"/>
  <c r="S24" i="1" s="1"/>
  <c r="K24" i="1"/>
  <c r="AB23" i="1"/>
  <c r="O23" i="1"/>
  <c r="T23" i="1" s="1"/>
  <c r="K23" i="1"/>
  <c r="H23" i="1"/>
  <c r="AB22" i="1"/>
  <c r="O22" i="1"/>
  <c r="T22" i="1" s="1"/>
  <c r="K22" i="1"/>
  <c r="H22" i="1"/>
  <c r="AB21" i="1"/>
  <c r="O21" i="1"/>
  <c r="T21" i="1" s="1"/>
  <c r="K21" i="1"/>
  <c r="AB20" i="1"/>
  <c r="T20" i="1"/>
  <c r="O20" i="1"/>
  <c r="S20" i="1" s="1"/>
  <c r="K20" i="1"/>
  <c r="H20" i="1"/>
  <c r="AB19" i="1"/>
  <c r="O19" i="1"/>
  <c r="T19" i="1" s="1"/>
  <c r="K19" i="1"/>
  <c r="O18" i="1"/>
  <c r="K18" i="1"/>
  <c r="AB17" i="1"/>
  <c r="T17" i="1"/>
  <c r="O17" i="1"/>
  <c r="S17" i="1" s="1"/>
  <c r="K17" i="1"/>
  <c r="H17" i="1"/>
  <c r="O16" i="1"/>
  <c r="K16" i="1"/>
  <c r="AB15" i="1"/>
  <c r="O15" i="1"/>
  <c r="S15" i="1" s="1"/>
  <c r="K15" i="1"/>
  <c r="H15" i="1"/>
  <c r="AB14" i="1"/>
  <c r="O14" i="1"/>
  <c r="T14" i="1" s="1"/>
  <c r="K14" i="1"/>
  <c r="AB13" i="1"/>
  <c r="O13" i="1"/>
  <c r="T13" i="1" s="1"/>
  <c r="K13" i="1"/>
  <c r="O12" i="1"/>
  <c r="K12" i="1"/>
  <c r="AB11" i="1"/>
  <c r="O11" i="1"/>
  <c r="S11" i="1" s="1"/>
  <c r="K11" i="1"/>
  <c r="AB10" i="1"/>
  <c r="O10" i="1"/>
  <c r="T10" i="1" s="1"/>
  <c r="K10" i="1"/>
  <c r="AB9" i="1"/>
  <c r="O9" i="1"/>
  <c r="P9" i="1" s="1"/>
  <c r="K9" i="1"/>
  <c r="O8" i="1"/>
  <c r="K8" i="1"/>
  <c r="O7" i="1"/>
  <c r="P7" i="1" s="1"/>
  <c r="K7" i="1"/>
  <c r="AB6" i="1"/>
  <c r="O6" i="1"/>
  <c r="T6" i="1" s="1"/>
  <c r="K6" i="1"/>
  <c r="Z5" i="1"/>
  <c r="Y5" i="1"/>
  <c r="X5" i="1"/>
  <c r="W5" i="1"/>
  <c r="V5" i="1"/>
  <c r="U5" i="1"/>
  <c r="Q5" i="1"/>
  <c r="N5" i="1"/>
  <c r="M5" i="1"/>
  <c r="L5" i="1"/>
  <c r="J5" i="1"/>
  <c r="F5" i="1"/>
  <c r="E5" i="1"/>
  <c r="T7" i="1" l="1"/>
  <c r="S10" i="1"/>
  <c r="T11" i="1"/>
  <c r="S13" i="1"/>
  <c r="S14" i="1"/>
  <c r="T8" i="1"/>
  <c r="P8" i="1"/>
  <c r="AB8" i="1" s="1"/>
  <c r="T16" i="1"/>
  <c r="P16" i="1"/>
  <c r="T24" i="1"/>
  <c r="T30" i="1"/>
  <c r="P30" i="1"/>
  <c r="P32" i="1"/>
  <c r="AB32" i="1" s="1"/>
  <c r="T33" i="1"/>
  <c r="P33" i="1"/>
  <c r="T38" i="1"/>
  <c r="P38" i="1"/>
  <c r="T9" i="1"/>
  <c r="T12" i="1"/>
  <c r="P12" i="1"/>
  <c r="T15" i="1"/>
  <c r="K5" i="1"/>
  <c r="T18" i="1"/>
  <c r="P18" i="1"/>
  <c r="S25" i="1"/>
  <c r="T26" i="1"/>
  <c r="T29" i="1"/>
  <c r="P29" i="1"/>
  <c r="AB29" i="1" s="1"/>
  <c r="T32" i="1"/>
  <c r="S36" i="1"/>
  <c r="T39" i="1"/>
  <c r="S39" i="1"/>
  <c r="AB39" i="1"/>
  <c r="S26" i="1"/>
  <c r="AB26" i="1"/>
  <c r="S7" i="1"/>
  <c r="S9" i="1"/>
  <c r="S22" i="1"/>
  <c r="S35" i="1"/>
  <c r="S47" i="1"/>
  <c r="S44" i="1"/>
  <c r="S29" i="1"/>
  <c r="S31" i="1"/>
  <c r="S42" i="1"/>
  <c r="O5" i="1"/>
  <c r="S6" i="1"/>
  <c r="S21" i="1"/>
  <c r="S23" i="1"/>
  <c r="AB7" i="1"/>
  <c r="S19" i="1"/>
  <c r="S34" i="1"/>
  <c r="S45" i="1"/>
  <c r="S32" i="1" l="1"/>
  <c r="S8" i="1"/>
  <c r="S16" i="1"/>
  <c r="AB16" i="1"/>
  <c r="AB38" i="1"/>
  <c r="S38" i="1"/>
  <c r="AB18" i="1"/>
  <c r="AB5" i="1" s="1"/>
  <c r="S18" i="1"/>
  <c r="S30" i="1"/>
  <c r="AB30" i="1"/>
  <c r="P5" i="1"/>
  <c r="AB12" i="1"/>
  <c r="S12" i="1"/>
  <c r="AB33" i="1"/>
  <c r="S33" i="1"/>
</calcChain>
</file>

<file path=xl/sharedStrings.xml><?xml version="1.0" encoding="utf-8"?>
<sst xmlns="http://schemas.openxmlformats.org/spreadsheetml/2006/main" count="148" uniqueCount="87">
  <si>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</si>
  <si>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</si>
  <si>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</si>
  <si>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</si>
  <si>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</si>
  <si>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</si>
  <si>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</si>
  <si>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</si>
  <si>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</si>
  <si>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</si>
  <si>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</si>
  <si>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</si>
  <si>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</si>
  <si>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</si>
  <si>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</si>
  <si>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</si>
  <si>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</si>
  <si>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</si>
  <si>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</si>
  <si>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</si>
  <si>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</si>
  <si>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</si>
  <si>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16,09,</t>
  </si>
  <si>
    <t>09,09,</t>
  </si>
  <si>
    <t>02,09,</t>
  </si>
  <si>
    <t>26,08,</t>
  </si>
  <si>
    <t>19,08,</t>
  </si>
  <si>
    <t>12,08,</t>
  </si>
  <si>
    <t>05,08,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</si>
  <si>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</si>
  <si>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</si>
  <si>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</si>
  <si>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</si>
  <si>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</si>
  <si>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</si>
  <si>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</si>
  <si>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необходимо увеличить продажи</t>
  </si>
  <si>
    <t>Сыр "Пармезан" с массовой долей жира в сухом веществе 40%  Останкино</t>
  </si>
  <si>
    <t>кг</t>
  </si>
  <si>
    <t>09,09,24 отгрузили 13кг из 32кг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</si>
  <si>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</si>
  <si>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</si>
  <si>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Гауда  45% 200гр     Останкино</t>
  </si>
  <si>
    <t>дубль</t>
  </si>
  <si>
    <t>Сыр ПАПА МОЖЕТ "Голландский традиционный" 45% 180 гр (10шт)  Останкино</t>
  </si>
  <si>
    <t>Сыр Папа Может Голландский  45% 200гр     Останкино</t>
  </si>
  <si>
    <t>Сыр ПАПА МОЖЕТ "Министерский" 180 г фасованный массовая  Останкино</t>
  </si>
  <si>
    <t>09,09,24 завод не отгрузил</t>
  </si>
  <si>
    <t>Сыр ПАПА МОЖЕТ "Папин завтрак"  45% 180 г  Останкино</t>
  </si>
  <si>
    <t>Сыр Папа Может Папин Завтрак 50% 200г  Останкино</t>
  </si>
  <si>
    <t>Сыр ПАПА МОЖЕТ "Российский традиционный"45 % 180 г Останкино</t>
  </si>
  <si>
    <t>Сыр Папа Может Российский  50% 200гр    Останкино</t>
  </si>
  <si>
    <t>Сыр ПАПА МОЖЕТ "Тильзитер" ж. 45% газ среда, 400 гр (8 шт)  Останкино</t>
  </si>
  <si>
    <t>завод отгрузил без согласования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</si>
  <si>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</si>
  <si>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</si>
  <si>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</si>
  <si>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</si>
  <si>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</si>
  <si>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ПРЕДЗАКАЗ (сделан 28,08 400кг)/ нет в бланке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</si>
  <si>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</si>
  <si>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</si>
  <si>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Папа Может Сливочный со вкусом.топл.молока 50% вес (=3,5кг)  Останкино</t>
  </si>
  <si>
    <t>ротация на "Сыр Сливочный со вкусом топленого молока 45% тм Папа Может, брус (2 шт)"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</si>
  <si>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</si>
  <si>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</si>
  <si>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</si>
  <si>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вывод</t>
  </si>
  <si>
    <t>завод выводит из производства</t>
  </si>
  <si>
    <t>Сыр полутвердый "Сметанковый", с масс долей жира в пересчете на сухое вещес50%, брус  Останкино</t>
  </si>
  <si>
    <t>09,09,24 отгрузили 77кг из 143кг</t>
  </si>
  <si>
    <t>Сыр полутвердый "Тильзитер" с массовой долей жира в пересчете на сухое вещество 45%. 1/5  Останкино</t>
  </si>
  <si>
    <t>09,09,24 завод не отгрузит / поступление товара 23,09</t>
  </si>
  <si>
    <t>Сыр Папа Может "Тильзитер" массовая доля жира в сухом веществе 45 %.брусок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</si>
  <si>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</si>
  <si>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</si>
  <si>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</si>
  <si>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</si>
  <si>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</si>
  <si>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</si>
  <si>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</si>
  <si>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</si>
  <si>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</si>
  <si>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</si>
  <si>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</si>
  <si>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заказ</t>
  </si>
  <si>
    <t>23,09,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</si>
</sst>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charset val="1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  <bgColor rgb="FFFFFF99"/>
      </patternFill>
    </fill>
    <fill>
      <patternFill patternType="solid">
        <fgColor rgb="FF92D050"/>
        <bgColor rgb="FFC3D69B"/>
      </patternFill>
    </fill>
    <fill>
      <patternFill patternType="solid">
        <fgColor rgb="FF758CE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theme="0" tint="-0.499984740745262"/>
        <bgColor rgb="FF969696"/>
      </patternFill>
    </fill>
    <fill>
      <patternFill patternType="solid">
        <fgColor theme="5" tint="0.39988402966399123"/>
        <bgColor rgb="FFFF99CC"/>
      </patternFill>
    </fill>
    <fill>
      <patternFill patternType="solid">
        <fgColor theme="6" tint="0.39988402966399123"/>
        <bgColor rgb="FFFFCC99"/>
      </patternFill>
    </fill>
    <fill>
      <patternFill patternType="solid">
        <fgColor theme="7" tint="0.39988402966399123"/>
        <bgColor rgb="FF969696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4" fontId="1" fillId="0" borderId="0" xfId="1" applyNumberFormat="1"/>
    <xf numFmtId="2" fontId="1" fillId="0" borderId="0" xfId="1" applyNumberFormat="1"/>
    <xf numFmtId="164" fontId="1" fillId="0" borderId="0" xfId="1" applyNumberFormat="1" applyAlignment="1">
      <alignment horizontal="center"/>
    </xf>
    <xf numFmtId="164" fontId="2" fillId="2" borderId="0" xfId="1" applyNumberFormat="1" applyFont="1" applyFill="1"/>
    <xf numFmtId="2" fontId="2" fillId="2" borderId="0" xfId="1" applyNumberFormat="1" applyFont="1" applyFill="1"/>
    <xf numFmtId="164" fontId="3" fillId="2" borderId="0" xfId="1" applyNumberFormat="1" applyFont="1" applyFill="1"/>
    <xf numFmtId="164" fontId="2" fillId="3" borderId="0" xfId="1" applyNumberFormat="1" applyFont="1" applyFill="1"/>
    <xf numFmtId="164" fontId="2" fillId="3" borderId="0" xfId="1" applyNumberFormat="1" applyFont="1" applyFill="1" applyAlignment="1">
      <alignment horizontal="center"/>
    </xf>
    <xf numFmtId="164" fontId="1" fillId="4" borderId="0" xfId="1" applyNumberFormat="1" applyFill="1"/>
    <xf numFmtId="164" fontId="1" fillId="0" borderId="1" xfId="1" applyNumberFormat="1" applyBorder="1"/>
    <xf numFmtId="164" fontId="1" fillId="5" borderId="0" xfId="1" applyNumberFormat="1" applyFill="1"/>
    <xf numFmtId="164" fontId="1" fillId="0" borderId="2" xfId="1" applyNumberFormat="1" applyBorder="1"/>
    <xf numFmtId="164" fontId="1" fillId="0" borderId="3" xfId="1" applyNumberFormat="1" applyBorder="1"/>
    <xf numFmtId="164" fontId="1" fillId="0" borderId="4" xfId="1" applyNumberFormat="1" applyBorder="1"/>
    <xf numFmtId="164" fontId="1" fillId="6" borderId="5" xfId="1" applyNumberFormat="1" applyFill="1" applyBorder="1"/>
    <xf numFmtId="164" fontId="1" fillId="6" borderId="6" xfId="1" applyNumberFormat="1" applyFill="1" applyBorder="1"/>
    <xf numFmtId="164" fontId="1" fillId="6" borderId="7" xfId="1" applyNumberFormat="1" applyFill="1" applyBorder="1"/>
    <xf numFmtId="2" fontId="1" fillId="6" borderId="0" xfId="1" applyNumberFormat="1" applyFill="1"/>
    <xf numFmtId="164" fontId="1" fillId="6" borderId="0" xfId="1" applyNumberFormat="1" applyFill="1"/>
    <xf numFmtId="164" fontId="1" fillId="6" borderId="1" xfId="1" applyNumberFormat="1" applyFill="1" applyBorder="1"/>
    <xf numFmtId="164" fontId="1" fillId="6" borderId="0" xfId="1" applyNumberFormat="1" applyFill="1" applyAlignment="1">
      <alignment horizontal="center"/>
    </xf>
    <xf numFmtId="164" fontId="1" fillId="7" borderId="0" xfId="1" applyNumberFormat="1" applyFill="1"/>
    <xf numFmtId="164" fontId="1" fillId="8" borderId="0" xfId="1" applyNumberFormat="1" applyFill="1"/>
    <xf numFmtId="2" fontId="1" fillId="8" borderId="0" xfId="1" applyNumberFormat="1" applyFill="1"/>
    <xf numFmtId="164" fontId="1" fillId="8" borderId="1" xfId="1" applyNumberFormat="1" applyFill="1" applyBorder="1"/>
    <xf numFmtId="164" fontId="1" fillId="8" borderId="0" xfId="1" applyNumberFormat="1" applyFill="1" applyAlignment="1">
      <alignment horizontal="center"/>
    </xf>
    <xf numFmtId="164" fontId="1" fillId="9" borderId="0" xfId="1" applyNumberFormat="1" applyFill="1"/>
    <xf numFmtId="2" fontId="1" fillId="9" borderId="0" xfId="1" applyNumberFormat="1" applyFill="1"/>
    <xf numFmtId="164" fontId="1" fillId="9" borderId="0" xfId="1" applyNumberFormat="1" applyFill="1" applyAlignment="1">
      <alignment horizontal="center"/>
    </xf>
    <xf numFmtId="164" fontId="1" fillId="10" borderId="1" xfId="1" applyNumberFormat="1" applyFill="1" applyBorder="1"/>
  </cellXfs>
  <cellStyles count="2">
    <cellStyle name="Arial10px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758CE0"/>
      <rgbColor rgb="FF993366"/>
      <rgbColor rgb="FFFFF4C5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7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18" sqref="A18"/>
      <selection pane="bottomRight" activeCell="AE6" sqref="AE6"/>
    </sheetView>
  </sheetViews>
  <sheetFormatPr defaultColWidth="8.5703125" defaultRowHeight="15" x14ac:dyDescent="0.25"/>
  <cols>
    <col min="1" max="1" width="60" customWidth="1"/>
    <col min="2" max="2" width="4" customWidth="1"/>
    <col min="3" max="6" width="6.42578125" customWidth="1"/>
    <col min="7" max="7" width="5.42578125" style="1" customWidth="1"/>
    <col min="8" max="8" width="5.42578125" customWidth="1"/>
    <col min="9" max="9" width="9.5703125" customWidth="1"/>
    <col min="10" max="11" width="6.28515625" customWidth="1"/>
    <col min="12" max="13" width="1.140625" customWidth="1"/>
    <col min="14" max="14" width="6.5703125" customWidth="1"/>
    <col min="15" max="17" width="6.28515625" customWidth="1"/>
    <col min="18" max="18" width="21.85546875" style="2" customWidth="1"/>
    <col min="19" max="20" width="5" customWidth="1"/>
    <col min="21" max="26" width="6" customWidth="1"/>
    <col min="27" max="27" width="44.85546875" customWidth="1"/>
    <col min="28" max="50" width="8" customWidth="1"/>
  </cols>
  <sheetData>
    <row r="1" spans="1:50" x14ac:dyDescent="0.25">
      <c r="A1" s="3"/>
      <c r="B1" s="3"/>
      <c r="C1" s="3"/>
      <c r="D1" s="3"/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25">
      <c r="A2" s="3"/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8" t="s">
        <v>85</v>
      </c>
      <c r="Q3" s="9" t="s">
        <v>15</v>
      </c>
      <c r="R3" s="10" t="s">
        <v>16</v>
      </c>
      <c r="S3" s="6" t="s">
        <v>17</v>
      </c>
      <c r="T3" s="6" t="s">
        <v>18</v>
      </c>
      <c r="U3" s="6" t="s">
        <v>19</v>
      </c>
      <c r="V3" s="6" t="s">
        <v>19</v>
      </c>
      <c r="W3" s="6" t="s">
        <v>19</v>
      </c>
      <c r="X3" s="6" t="s">
        <v>19</v>
      </c>
      <c r="Y3" s="6" t="s">
        <v>19</v>
      </c>
      <c r="Z3" s="6" t="s">
        <v>19</v>
      </c>
      <c r="AA3" s="6" t="s">
        <v>20</v>
      </c>
      <c r="AB3" s="6" t="s">
        <v>21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5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 t="s">
        <v>22</v>
      </c>
      <c r="O4" s="3" t="s">
        <v>22</v>
      </c>
      <c r="P4" s="3" t="s">
        <v>86</v>
      </c>
      <c r="Q4" s="3"/>
      <c r="R4" s="5"/>
      <c r="S4" s="3"/>
      <c r="T4" s="3"/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x14ac:dyDescent="0.25">
      <c r="A5" s="3"/>
      <c r="B5" s="3"/>
      <c r="C5" s="3"/>
      <c r="D5" s="3"/>
      <c r="E5" s="11">
        <f>SUM(E6:E497)</f>
        <v>5343.9650000000001</v>
      </c>
      <c r="F5" s="11">
        <f>SUM(F6:F497)</f>
        <v>18111.752999999997</v>
      </c>
      <c r="G5" s="4"/>
      <c r="H5" s="3"/>
      <c r="I5" s="3"/>
      <c r="J5" s="11">
        <f t="shared" ref="J5:Q5" si="0">SUM(J6:J497)</f>
        <v>5567.7699999999995</v>
      </c>
      <c r="K5" s="11">
        <f t="shared" si="0"/>
        <v>-223.80499999999998</v>
      </c>
      <c r="L5" s="11">
        <f t="shared" si="0"/>
        <v>0</v>
      </c>
      <c r="M5" s="11">
        <f t="shared" si="0"/>
        <v>0</v>
      </c>
      <c r="N5" s="11">
        <f t="shared" si="0"/>
        <v>10202.277399999999</v>
      </c>
      <c r="O5" s="11">
        <f t="shared" si="0"/>
        <v>1068.7929999999999</v>
      </c>
      <c r="P5" s="11">
        <f t="shared" si="0"/>
        <v>4916.1206000000002</v>
      </c>
      <c r="Q5" s="11">
        <f t="shared" si="0"/>
        <v>4380</v>
      </c>
      <c r="R5" s="5"/>
      <c r="S5" s="3"/>
      <c r="T5" s="3"/>
      <c r="U5" s="11">
        <f t="shared" ref="U5:Z5" si="1">SUM(U6:U497)</f>
        <v>1476.4952000000003</v>
      </c>
      <c r="V5" s="11">
        <f t="shared" si="1"/>
        <v>1337.9739999999999</v>
      </c>
      <c r="W5" s="11">
        <f t="shared" si="1"/>
        <v>1516.5518000000002</v>
      </c>
      <c r="X5" s="11">
        <f t="shared" si="1"/>
        <v>1443.0872000000002</v>
      </c>
      <c r="Y5" s="11">
        <f t="shared" si="1"/>
        <v>1549.1138000000003</v>
      </c>
      <c r="Z5" s="11">
        <f t="shared" si="1"/>
        <v>1368.4030000000002</v>
      </c>
      <c r="AA5" s="3"/>
      <c r="AB5" s="11">
        <f>SUM(AB6:AB497)</f>
        <v>1925.5405999999998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x14ac:dyDescent="0.25">
      <c r="A6" s="3" t="s">
        <v>29</v>
      </c>
      <c r="B6" s="3" t="s">
        <v>30</v>
      </c>
      <c r="C6" s="3">
        <v>113</v>
      </c>
      <c r="D6" s="3">
        <v>1</v>
      </c>
      <c r="E6" s="3">
        <v>24</v>
      </c>
      <c r="F6" s="3">
        <v>90</v>
      </c>
      <c r="G6" s="4">
        <v>0.14000000000000001</v>
      </c>
      <c r="H6" s="3">
        <v>180</v>
      </c>
      <c r="I6" s="3">
        <v>9988421</v>
      </c>
      <c r="J6" s="3">
        <v>24</v>
      </c>
      <c r="K6" s="3">
        <f t="shared" ref="K6:K45" si="2">E6-J6</f>
        <v>0</v>
      </c>
      <c r="L6" s="3"/>
      <c r="M6" s="3"/>
      <c r="N6" s="3">
        <v>19</v>
      </c>
      <c r="O6" s="3">
        <f t="shared" ref="O6:O45" si="3">E6/5</f>
        <v>4.8</v>
      </c>
      <c r="P6" s="12"/>
      <c r="Q6" s="12"/>
      <c r="R6" s="5"/>
      <c r="S6" s="3">
        <f t="shared" ref="S6:S45" si="4">(F6+N6+P6)/O6</f>
        <v>22.708333333333336</v>
      </c>
      <c r="T6" s="3">
        <f t="shared" ref="T6:T45" si="5">(F6+N6)/O6</f>
        <v>22.708333333333336</v>
      </c>
      <c r="U6" s="3">
        <v>6.6</v>
      </c>
      <c r="V6" s="3">
        <v>3.4</v>
      </c>
      <c r="W6" s="3">
        <v>7.2</v>
      </c>
      <c r="X6" s="3">
        <v>4</v>
      </c>
      <c r="Y6" s="3">
        <v>12.2</v>
      </c>
      <c r="Z6" s="3">
        <v>8.6</v>
      </c>
      <c r="AA6" s="3"/>
      <c r="AB6" s="3">
        <f t="shared" ref="AB6:AB45" si="6">P6*G6</f>
        <v>0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x14ac:dyDescent="0.25">
      <c r="A7" s="3" t="s">
        <v>31</v>
      </c>
      <c r="B7" s="3" t="s">
        <v>30</v>
      </c>
      <c r="C7" s="3">
        <v>212</v>
      </c>
      <c r="D7" s="3"/>
      <c r="E7" s="3">
        <v>84</v>
      </c>
      <c r="F7" s="3">
        <v>128</v>
      </c>
      <c r="G7" s="4">
        <v>0.18</v>
      </c>
      <c r="H7" s="3">
        <v>270</v>
      </c>
      <c r="I7" s="3">
        <v>9988438</v>
      </c>
      <c r="J7" s="3">
        <v>84</v>
      </c>
      <c r="K7" s="3">
        <f t="shared" si="2"/>
        <v>0</v>
      </c>
      <c r="L7" s="3"/>
      <c r="M7" s="3"/>
      <c r="N7" s="3">
        <v>90</v>
      </c>
      <c r="O7" s="3">
        <f t="shared" si="3"/>
        <v>16.8</v>
      </c>
      <c r="P7" s="12">
        <f>25*O7-N7-F7</f>
        <v>202</v>
      </c>
      <c r="Q7" s="12"/>
      <c r="R7" s="5"/>
      <c r="S7" s="3">
        <f t="shared" si="4"/>
        <v>25</v>
      </c>
      <c r="T7" s="3">
        <f t="shared" si="5"/>
        <v>12.976190476190476</v>
      </c>
      <c r="U7" s="3">
        <v>15.8</v>
      </c>
      <c r="V7" s="3">
        <v>14.2</v>
      </c>
      <c r="W7" s="3">
        <v>22</v>
      </c>
      <c r="X7" s="3">
        <v>14.8</v>
      </c>
      <c r="Y7" s="3">
        <v>25.4</v>
      </c>
      <c r="Z7" s="3">
        <v>18</v>
      </c>
      <c r="AA7" s="3"/>
      <c r="AB7" s="3">
        <f t="shared" si="6"/>
        <v>36.36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x14ac:dyDescent="0.25">
      <c r="A8" s="3" t="s">
        <v>32</v>
      </c>
      <c r="B8" s="3" t="s">
        <v>30</v>
      </c>
      <c r="C8" s="3">
        <v>256</v>
      </c>
      <c r="D8" s="3"/>
      <c r="E8" s="3">
        <v>78</v>
      </c>
      <c r="F8" s="3">
        <v>178</v>
      </c>
      <c r="G8" s="4">
        <v>0.18</v>
      </c>
      <c r="H8" s="3">
        <v>270</v>
      </c>
      <c r="I8" s="3">
        <v>9988445</v>
      </c>
      <c r="J8" s="3">
        <v>78</v>
      </c>
      <c r="K8" s="3">
        <f t="shared" si="2"/>
        <v>0</v>
      </c>
      <c r="L8" s="3"/>
      <c r="M8" s="3"/>
      <c r="N8" s="3"/>
      <c r="O8" s="3">
        <f t="shared" si="3"/>
        <v>15.6</v>
      </c>
      <c r="P8" s="12">
        <f t="shared" ref="P8:P9" si="7">25*O8-N8-F8</f>
        <v>212</v>
      </c>
      <c r="Q8" s="12"/>
      <c r="R8" s="5"/>
      <c r="S8" s="3">
        <f t="shared" si="4"/>
        <v>25</v>
      </c>
      <c r="T8" s="3">
        <f t="shared" si="5"/>
        <v>11.410256410256411</v>
      </c>
      <c r="U8" s="3">
        <v>12.4</v>
      </c>
      <c r="V8" s="3">
        <v>15.4</v>
      </c>
      <c r="W8" s="3">
        <v>20.2</v>
      </c>
      <c r="X8" s="3">
        <v>20</v>
      </c>
      <c r="Y8" s="3">
        <v>27</v>
      </c>
      <c r="Z8" s="3">
        <v>18.8</v>
      </c>
      <c r="AA8" s="3"/>
      <c r="AB8" s="3">
        <f t="shared" si="6"/>
        <v>38.159999999999997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x14ac:dyDescent="0.25">
      <c r="A9" s="3" t="s">
        <v>33</v>
      </c>
      <c r="B9" s="3" t="s">
        <v>30</v>
      </c>
      <c r="C9" s="3">
        <v>52</v>
      </c>
      <c r="D9" s="3">
        <v>16</v>
      </c>
      <c r="E9" s="3">
        <v>20</v>
      </c>
      <c r="F9" s="3">
        <v>16</v>
      </c>
      <c r="G9" s="4">
        <v>0.4</v>
      </c>
      <c r="H9" s="3">
        <v>270</v>
      </c>
      <c r="I9" s="3">
        <v>9988452</v>
      </c>
      <c r="J9" s="3">
        <v>21</v>
      </c>
      <c r="K9" s="3">
        <f t="shared" si="2"/>
        <v>-1</v>
      </c>
      <c r="L9" s="3"/>
      <c r="M9" s="3"/>
      <c r="N9" s="3"/>
      <c r="O9" s="3">
        <f t="shared" si="3"/>
        <v>4</v>
      </c>
      <c r="P9" s="12">
        <f t="shared" si="7"/>
        <v>84</v>
      </c>
      <c r="Q9" s="12">
        <v>80</v>
      </c>
      <c r="R9" s="5"/>
      <c r="S9" s="3">
        <f t="shared" si="4"/>
        <v>25</v>
      </c>
      <c r="T9" s="3">
        <f t="shared" si="5"/>
        <v>4</v>
      </c>
      <c r="U9" s="3">
        <v>3.2</v>
      </c>
      <c r="V9" s="3">
        <v>3.2</v>
      </c>
      <c r="W9" s="3">
        <v>3.2</v>
      </c>
      <c r="X9" s="3">
        <v>3</v>
      </c>
      <c r="Y9" s="3">
        <v>4.8</v>
      </c>
      <c r="Z9" s="3">
        <v>3.4</v>
      </c>
      <c r="AA9" s="3"/>
      <c r="AB9" s="3">
        <f t="shared" si="6"/>
        <v>33.6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x14ac:dyDescent="0.25">
      <c r="A10" s="3" t="s">
        <v>34</v>
      </c>
      <c r="B10" s="3" t="s">
        <v>30</v>
      </c>
      <c r="C10" s="3">
        <v>23</v>
      </c>
      <c r="D10" s="3">
        <v>31</v>
      </c>
      <c r="E10" s="3">
        <v>18</v>
      </c>
      <c r="F10" s="3">
        <v>36</v>
      </c>
      <c r="G10" s="4">
        <v>0.4</v>
      </c>
      <c r="H10" s="3">
        <v>270</v>
      </c>
      <c r="I10" s="3">
        <v>9988476</v>
      </c>
      <c r="J10" s="3">
        <v>18</v>
      </c>
      <c r="K10" s="3">
        <f t="shared" si="2"/>
        <v>0</v>
      </c>
      <c r="L10" s="3"/>
      <c r="M10" s="3"/>
      <c r="N10" s="3">
        <v>37</v>
      </c>
      <c r="O10" s="3">
        <f t="shared" si="3"/>
        <v>3.6</v>
      </c>
      <c r="P10" s="12"/>
      <c r="Q10" s="12"/>
      <c r="R10" s="5"/>
      <c r="S10" s="3">
        <f t="shared" si="4"/>
        <v>20.277777777777779</v>
      </c>
      <c r="T10" s="3">
        <f t="shared" si="5"/>
        <v>20.277777777777779</v>
      </c>
      <c r="U10" s="3">
        <v>3</v>
      </c>
      <c r="V10" s="3">
        <v>3.6</v>
      </c>
      <c r="W10" s="3">
        <v>1.4</v>
      </c>
      <c r="X10" s="3">
        <v>4</v>
      </c>
      <c r="Y10" s="3">
        <v>5.8</v>
      </c>
      <c r="Z10" s="3">
        <v>5</v>
      </c>
      <c r="AA10" s="3"/>
      <c r="AB10" s="3">
        <f t="shared" si="6"/>
        <v>0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x14ac:dyDescent="0.25">
      <c r="A11" s="3" t="s">
        <v>35</v>
      </c>
      <c r="B11" s="3" t="s">
        <v>30</v>
      </c>
      <c r="C11" s="3">
        <v>526</v>
      </c>
      <c r="D11" s="3"/>
      <c r="E11" s="3">
        <v>59</v>
      </c>
      <c r="F11" s="3">
        <v>466</v>
      </c>
      <c r="G11" s="4">
        <v>0.18</v>
      </c>
      <c r="H11" s="3">
        <v>150</v>
      </c>
      <c r="I11" s="3">
        <v>5034819</v>
      </c>
      <c r="J11" s="3">
        <v>60</v>
      </c>
      <c r="K11" s="3">
        <f t="shared" si="2"/>
        <v>-1</v>
      </c>
      <c r="L11" s="3"/>
      <c r="M11" s="3"/>
      <c r="N11" s="3"/>
      <c r="O11" s="3">
        <f t="shared" si="3"/>
        <v>11.8</v>
      </c>
      <c r="P11" s="12"/>
      <c r="Q11" s="12"/>
      <c r="R11" s="5"/>
      <c r="S11" s="3">
        <f t="shared" si="4"/>
        <v>39.49152542372881</v>
      </c>
      <c r="T11" s="3">
        <f t="shared" si="5"/>
        <v>39.49152542372881</v>
      </c>
      <c r="U11" s="3">
        <v>18</v>
      </c>
      <c r="V11" s="3">
        <v>25.2</v>
      </c>
      <c r="W11" s="3">
        <v>28.4</v>
      </c>
      <c r="X11" s="3">
        <v>38</v>
      </c>
      <c r="Y11" s="3">
        <v>34.4</v>
      </c>
      <c r="Z11" s="3">
        <v>30.8</v>
      </c>
      <c r="AA11" s="13" t="s">
        <v>36</v>
      </c>
      <c r="AB11" s="3">
        <f t="shared" si="6"/>
        <v>0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x14ac:dyDescent="0.25">
      <c r="A12" s="3" t="s">
        <v>37</v>
      </c>
      <c r="B12" s="3" t="s">
        <v>38</v>
      </c>
      <c r="C12" s="3">
        <v>26.01</v>
      </c>
      <c r="D12" s="3">
        <v>12.955</v>
      </c>
      <c r="E12" s="3">
        <v>12.135</v>
      </c>
      <c r="F12" s="3">
        <v>26.83</v>
      </c>
      <c r="G12" s="4">
        <v>1</v>
      </c>
      <c r="H12" s="3">
        <v>150</v>
      </c>
      <c r="I12" s="3">
        <v>5039845</v>
      </c>
      <c r="J12" s="3">
        <v>12.5</v>
      </c>
      <c r="K12" s="3">
        <f t="shared" si="2"/>
        <v>-0.36500000000000021</v>
      </c>
      <c r="L12" s="3"/>
      <c r="M12" s="3"/>
      <c r="N12" s="3">
        <v>16.477399999999999</v>
      </c>
      <c r="O12" s="3">
        <f t="shared" si="3"/>
        <v>2.427</v>
      </c>
      <c r="P12" s="12">
        <f>25*O12-N12-F12</f>
        <v>17.36760000000001</v>
      </c>
      <c r="Q12" s="12"/>
      <c r="R12" s="5"/>
      <c r="S12" s="3">
        <f t="shared" si="4"/>
        <v>25.000000000000004</v>
      </c>
      <c r="T12" s="3">
        <f t="shared" si="5"/>
        <v>17.844004944375772</v>
      </c>
      <c r="U12" s="3">
        <v>3.714</v>
      </c>
      <c r="V12" s="3">
        <v>4.9192</v>
      </c>
      <c r="W12" s="3">
        <v>4.2721999999999998</v>
      </c>
      <c r="X12" s="3">
        <v>3.8868</v>
      </c>
      <c r="Y12" s="3">
        <v>5.8196000000000003</v>
      </c>
      <c r="Z12" s="3">
        <v>2.92</v>
      </c>
      <c r="AA12" s="3" t="s">
        <v>39</v>
      </c>
      <c r="AB12" s="3">
        <f t="shared" si="6"/>
        <v>17.36760000000001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x14ac:dyDescent="0.25">
      <c r="A13" s="3" t="s">
        <v>40</v>
      </c>
      <c r="B13" s="3" t="s">
        <v>30</v>
      </c>
      <c r="C13" s="3">
        <v>331</v>
      </c>
      <c r="D13" s="3">
        <v>1</v>
      </c>
      <c r="E13" s="3">
        <v>112</v>
      </c>
      <c r="F13" s="3">
        <v>217</v>
      </c>
      <c r="G13" s="4">
        <v>0.1</v>
      </c>
      <c r="H13" s="3">
        <v>90</v>
      </c>
      <c r="I13" s="3">
        <v>8444163</v>
      </c>
      <c r="J13" s="3">
        <v>109</v>
      </c>
      <c r="K13" s="3">
        <f t="shared" si="2"/>
        <v>3</v>
      </c>
      <c r="L13" s="3"/>
      <c r="M13" s="3"/>
      <c r="N13" s="3">
        <v>250</v>
      </c>
      <c r="O13" s="3">
        <f t="shared" si="3"/>
        <v>22.4</v>
      </c>
      <c r="P13" s="12"/>
      <c r="Q13" s="12"/>
      <c r="R13" s="5"/>
      <c r="S13" s="3">
        <f t="shared" si="4"/>
        <v>20.848214285714288</v>
      </c>
      <c r="T13" s="3">
        <f t="shared" si="5"/>
        <v>20.848214285714288</v>
      </c>
      <c r="U13" s="3">
        <v>29.8</v>
      </c>
      <c r="V13" s="3">
        <v>19.399999999999999</v>
      </c>
      <c r="W13" s="3">
        <v>32.4</v>
      </c>
      <c r="X13" s="3">
        <v>30</v>
      </c>
      <c r="Y13" s="3">
        <v>36.6</v>
      </c>
      <c r="Z13" s="3">
        <v>25.2</v>
      </c>
      <c r="AA13" s="3"/>
      <c r="AB13" s="3">
        <f t="shared" si="6"/>
        <v>0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x14ac:dyDescent="0.25">
      <c r="A14" s="14" t="s">
        <v>41</v>
      </c>
      <c r="B14" s="15" t="s">
        <v>30</v>
      </c>
      <c r="C14" s="15">
        <v>577</v>
      </c>
      <c r="D14" s="15"/>
      <c r="E14" s="15">
        <v>202</v>
      </c>
      <c r="F14" s="16">
        <v>373</v>
      </c>
      <c r="G14" s="4">
        <v>0.18</v>
      </c>
      <c r="H14" s="3">
        <v>150</v>
      </c>
      <c r="I14" s="3">
        <v>5038411</v>
      </c>
      <c r="J14" s="3">
        <v>224</v>
      </c>
      <c r="K14" s="3">
        <f t="shared" si="2"/>
        <v>-22</v>
      </c>
      <c r="L14" s="3"/>
      <c r="M14" s="3"/>
      <c r="N14" s="3">
        <v>750</v>
      </c>
      <c r="O14" s="3">
        <f t="shared" si="3"/>
        <v>40.4</v>
      </c>
      <c r="P14" s="12"/>
      <c r="Q14" s="12"/>
      <c r="R14" s="5"/>
      <c r="S14" s="3">
        <f t="shared" si="4"/>
        <v>27.797029702970299</v>
      </c>
      <c r="T14" s="3">
        <f t="shared" si="5"/>
        <v>27.797029702970299</v>
      </c>
      <c r="U14" s="3">
        <v>44.6</v>
      </c>
      <c r="V14" s="3">
        <v>-1</v>
      </c>
      <c r="W14" s="3">
        <v>-0.4</v>
      </c>
      <c r="X14" s="3">
        <v>65.400000000000006</v>
      </c>
      <c r="Y14" s="3">
        <v>74.599999999999994</v>
      </c>
      <c r="Z14" s="3">
        <v>80</v>
      </c>
      <c r="AA14" s="3"/>
      <c r="AB14" s="3">
        <f t="shared" si="6"/>
        <v>0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x14ac:dyDescent="0.25">
      <c r="A15" s="17" t="s">
        <v>42</v>
      </c>
      <c r="B15" s="18" t="s">
        <v>30</v>
      </c>
      <c r="C15" s="18">
        <v>170</v>
      </c>
      <c r="D15" s="18"/>
      <c r="E15" s="18">
        <v>47</v>
      </c>
      <c r="F15" s="19">
        <v>123</v>
      </c>
      <c r="G15" s="20">
        <v>0</v>
      </c>
      <c r="H15" s="21" t="e">
        <f>#N/A</f>
        <v>#N/A</v>
      </c>
      <c r="I15" s="21" t="s">
        <v>43</v>
      </c>
      <c r="J15" s="21">
        <v>45</v>
      </c>
      <c r="K15" s="21">
        <f t="shared" si="2"/>
        <v>2</v>
      </c>
      <c r="L15" s="21"/>
      <c r="M15" s="21"/>
      <c r="N15" s="21"/>
      <c r="O15" s="21">
        <f t="shared" si="3"/>
        <v>9.4</v>
      </c>
      <c r="P15" s="22"/>
      <c r="Q15" s="22"/>
      <c r="R15" s="23"/>
      <c r="S15" s="21">
        <f t="shared" si="4"/>
        <v>13.085106382978722</v>
      </c>
      <c r="T15" s="21">
        <f t="shared" si="5"/>
        <v>13.085106382978722</v>
      </c>
      <c r="U15" s="21">
        <v>31.2</v>
      </c>
      <c r="V15" s="21">
        <v>47.2</v>
      </c>
      <c r="W15" s="21">
        <v>47.8</v>
      </c>
      <c r="X15" s="21">
        <v>0.6</v>
      </c>
      <c r="Y15" s="21">
        <v>0.2</v>
      </c>
      <c r="Z15" s="21">
        <v>0</v>
      </c>
      <c r="AA15" s="21"/>
      <c r="AB15" s="21">
        <f t="shared" si="6"/>
        <v>0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x14ac:dyDescent="0.25">
      <c r="A16" s="14" t="s">
        <v>44</v>
      </c>
      <c r="B16" s="15" t="s">
        <v>30</v>
      </c>
      <c r="C16" s="15">
        <v>240</v>
      </c>
      <c r="D16" s="15"/>
      <c r="E16" s="15">
        <v>224</v>
      </c>
      <c r="F16" s="16">
        <v>15</v>
      </c>
      <c r="G16" s="4">
        <v>0.18</v>
      </c>
      <c r="H16" s="3">
        <v>150</v>
      </c>
      <c r="I16" s="3">
        <v>5038459</v>
      </c>
      <c r="J16" s="3">
        <v>229</v>
      </c>
      <c r="K16" s="3">
        <f t="shared" si="2"/>
        <v>-5</v>
      </c>
      <c r="L16" s="3"/>
      <c r="M16" s="3"/>
      <c r="N16" s="3">
        <v>180</v>
      </c>
      <c r="O16" s="3">
        <f t="shared" si="3"/>
        <v>44.8</v>
      </c>
      <c r="P16" s="12">
        <f>25*(O16+O17)-N16-N17-F16-F17</f>
        <v>529</v>
      </c>
      <c r="Q16" s="12">
        <v>400</v>
      </c>
      <c r="R16" s="5"/>
      <c r="S16" s="3">
        <f t="shared" si="4"/>
        <v>16.160714285714288</v>
      </c>
      <c r="T16" s="3">
        <f t="shared" si="5"/>
        <v>4.3526785714285721</v>
      </c>
      <c r="U16" s="3">
        <v>-0.2</v>
      </c>
      <c r="V16" s="3">
        <v>0</v>
      </c>
      <c r="W16" s="3">
        <v>-0.2</v>
      </c>
      <c r="X16" s="3">
        <v>-0.6</v>
      </c>
      <c r="Y16" s="3">
        <v>-0.6</v>
      </c>
      <c r="Z16" s="3">
        <v>-0.8</v>
      </c>
      <c r="AA16" s="3"/>
      <c r="AB16" s="3">
        <f t="shared" si="6"/>
        <v>95.22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5">
      <c r="A17" s="17" t="s">
        <v>45</v>
      </c>
      <c r="B17" s="18" t="s">
        <v>30</v>
      </c>
      <c r="C17" s="18">
        <v>6</v>
      </c>
      <c r="D17" s="18">
        <v>468</v>
      </c>
      <c r="E17" s="18">
        <v>13</v>
      </c>
      <c r="F17" s="19">
        <v>461</v>
      </c>
      <c r="G17" s="20">
        <v>0</v>
      </c>
      <c r="H17" s="21" t="e">
        <f>#N/A</f>
        <v>#N/A</v>
      </c>
      <c r="I17" s="21" t="s">
        <v>43</v>
      </c>
      <c r="J17" s="21">
        <v>19</v>
      </c>
      <c r="K17" s="21">
        <f t="shared" si="2"/>
        <v>-6</v>
      </c>
      <c r="L17" s="21"/>
      <c r="M17" s="21"/>
      <c r="N17" s="21"/>
      <c r="O17" s="21">
        <f t="shared" si="3"/>
        <v>2.6</v>
      </c>
      <c r="P17" s="22"/>
      <c r="Q17" s="22"/>
      <c r="R17" s="23"/>
      <c r="S17" s="21">
        <f t="shared" si="4"/>
        <v>177.30769230769229</v>
      </c>
      <c r="T17" s="21">
        <f t="shared" si="5"/>
        <v>177.30769230769229</v>
      </c>
      <c r="U17" s="21">
        <v>50.6</v>
      </c>
      <c r="V17" s="21">
        <v>57.6</v>
      </c>
      <c r="W17" s="21">
        <v>36.200000000000003</v>
      </c>
      <c r="X17" s="21">
        <v>31.4</v>
      </c>
      <c r="Y17" s="21">
        <v>54</v>
      </c>
      <c r="Z17" s="21">
        <v>13</v>
      </c>
      <c r="AA17" s="21"/>
      <c r="AB17" s="21">
        <f t="shared" si="6"/>
        <v>0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5">
      <c r="A18" s="3" t="s">
        <v>46</v>
      </c>
      <c r="B18" s="3" t="s">
        <v>30</v>
      </c>
      <c r="C18" s="3">
        <v>194</v>
      </c>
      <c r="D18" s="3"/>
      <c r="E18" s="3">
        <v>94</v>
      </c>
      <c r="F18" s="3">
        <v>100</v>
      </c>
      <c r="G18" s="4">
        <v>0.18</v>
      </c>
      <c r="H18" s="3">
        <v>150</v>
      </c>
      <c r="I18" s="3">
        <v>5038831</v>
      </c>
      <c r="J18" s="3">
        <v>94</v>
      </c>
      <c r="K18" s="3">
        <f t="shared" si="2"/>
        <v>0</v>
      </c>
      <c r="L18" s="3"/>
      <c r="M18" s="3"/>
      <c r="N18" s="3">
        <v>170</v>
      </c>
      <c r="O18" s="3">
        <f t="shared" si="3"/>
        <v>18.8</v>
      </c>
      <c r="P18" s="12">
        <f>25*O18-N18-F18</f>
        <v>200</v>
      </c>
      <c r="Q18" s="12">
        <v>200</v>
      </c>
      <c r="R18" s="5"/>
      <c r="S18" s="3">
        <f t="shared" si="4"/>
        <v>25</v>
      </c>
      <c r="T18" s="3">
        <f t="shared" si="5"/>
        <v>14.361702127659575</v>
      </c>
      <c r="U18" s="3">
        <v>33.200000000000003</v>
      </c>
      <c r="V18" s="3">
        <v>0</v>
      </c>
      <c r="W18" s="3">
        <v>31.2</v>
      </c>
      <c r="X18" s="3">
        <v>33.4</v>
      </c>
      <c r="Y18" s="3">
        <v>43.8</v>
      </c>
      <c r="Z18" s="3">
        <v>20.399999999999999</v>
      </c>
      <c r="AA18" s="3" t="s">
        <v>47</v>
      </c>
      <c r="AB18" s="3">
        <f t="shared" si="6"/>
        <v>36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25">
      <c r="A19" s="14" t="s">
        <v>48</v>
      </c>
      <c r="B19" s="15" t="s">
        <v>30</v>
      </c>
      <c r="C19" s="15">
        <v>233</v>
      </c>
      <c r="D19" s="15">
        <v>3</v>
      </c>
      <c r="E19" s="15">
        <v>105</v>
      </c>
      <c r="F19" s="16">
        <v>128</v>
      </c>
      <c r="G19" s="4">
        <v>0.18</v>
      </c>
      <c r="H19" s="3">
        <v>120</v>
      </c>
      <c r="I19" s="3">
        <v>5038855</v>
      </c>
      <c r="J19" s="3">
        <v>108</v>
      </c>
      <c r="K19" s="3">
        <f t="shared" si="2"/>
        <v>-3</v>
      </c>
      <c r="L19" s="3"/>
      <c r="M19" s="3"/>
      <c r="N19" s="3">
        <v>380</v>
      </c>
      <c r="O19" s="3">
        <f t="shared" si="3"/>
        <v>21</v>
      </c>
      <c r="P19" s="12"/>
      <c r="Q19" s="12">
        <v>150</v>
      </c>
      <c r="R19" s="5"/>
      <c r="S19" s="3">
        <f t="shared" si="4"/>
        <v>24.19047619047619</v>
      </c>
      <c r="T19" s="3">
        <f t="shared" si="5"/>
        <v>24.19047619047619</v>
      </c>
      <c r="U19" s="3">
        <v>35.200000000000003</v>
      </c>
      <c r="V19" s="3">
        <v>16.8</v>
      </c>
      <c r="W19" s="3">
        <v>37</v>
      </c>
      <c r="X19" s="3">
        <v>29</v>
      </c>
      <c r="Y19" s="3">
        <v>25.4</v>
      </c>
      <c r="Z19" s="3">
        <v>25</v>
      </c>
      <c r="AA19" s="3" t="s">
        <v>47</v>
      </c>
      <c r="AB19" s="3">
        <f t="shared" si="6"/>
        <v>0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5">
      <c r="A20" s="17" t="s">
        <v>49</v>
      </c>
      <c r="B20" s="18" t="s">
        <v>30</v>
      </c>
      <c r="C20" s="18">
        <v>6</v>
      </c>
      <c r="D20" s="18"/>
      <c r="E20" s="18">
        <v>2</v>
      </c>
      <c r="F20" s="19">
        <v>3</v>
      </c>
      <c r="G20" s="20">
        <v>0</v>
      </c>
      <c r="H20" s="21" t="e">
        <f>#N/A</f>
        <v>#N/A</v>
      </c>
      <c r="I20" s="21" t="s">
        <v>43</v>
      </c>
      <c r="J20" s="21">
        <v>18</v>
      </c>
      <c r="K20" s="21">
        <f t="shared" si="2"/>
        <v>-16</v>
      </c>
      <c r="L20" s="21"/>
      <c r="M20" s="21"/>
      <c r="N20" s="21"/>
      <c r="O20" s="21">
        <f t="shared" si="3"/>
        <v>0.4</v>
      </c>
      <c r="P20" s="22"/>
      <c r="Q20" s="22"/>
      <c r="R20" s="23"/>
      <c r="S20" s="21">
        <f t="shared" si="4"/>
        <v>7.5</v>
      </c>
      <c r="T20" s="21">
        <f t="shared" si="5"/>
        <v>7.5</v>
      </c>
      <c r="U20" s="21">
        <v>0</v>
      </c>
      <c r="V20" s="21">
        <v>10.4</v>
      </c>
      <c r="W20" s="21">
        <v>0.4</v>
      </c>
      <c r="X20" s="21">
        <v>2.8</v>
      </c>
      <c r="Y20" s="21">
        <v>11.6</v>
      </c>
      <c r="Z20" s="21">
        <v>5.6</v>
      </c>
      <c r="AA20" s="21"/>
      <c r="AB20" s="21">
        <f t="shared" si="6"/>
        <v>0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5">
      <c r="A21" s="14" t="s">
        <v>50</v>
      </c>
      <c r="B21" s="15" t="s">
        <v>30</v>
      </c>
      <c r="C21" s="15">
        <v>-2</v>
      </c>
      <c r="D21" s="15">
        <v>63</v>
      </c>
      <c r="E21" s="15">
        <v>6</v>
      </c>
      <c r="F21" s="16">
        <v>51</v>
      </c>
      <c r="G21" s="4">
        <v>0.18</v>
      </c>
      <c r="H21" s="3">
        <v>150</v>
      </c>
      <c r="I21" s="3">
        <v>5038435</v>
      </c>
      <c r="J21" s="3">
        <v>18</v>
      </c>
      <c r="K21" s="3">
        <f t="shared" si="2"/>
        <v>-12</v>
      </c>
      <c r="L21" s="3"/>
      <c r="M21" s="3"/>
      <c r="N21" s="3">
        <v>739.8</v>
      </c>
      <c r="O21" s="3">
        <f t="shared" si="3"/>
        <v>1.2</v>
      </c>
      <c r="P21" s="12">
        <v>300</v>
      </c>
      <c r="Q21" s="12">
        <v>250</v>
      </c>
      <c r="R21" s="5"/>
      <c r="S21" s="3">
        <f t="shared" si="4"/>
        <v>909</v>
      </c>
      <c r="T21" s="3">
        <f t="shared" si="5"/>
        <v>659</v>
      </c>
      <c r="U21" s="3">
        <v>-0.4</v>
      </c>
      <c r="V21" s="3">
        <v>8.8000000000000007</v>
      </c>
      <c r="W21" s="3">
        <v>86.2</v>
      </c>
      <c r="X21" s="3">
        <v>96.8</v>
      </c>
      <c r="Y21" s="3">
        <v>95.6</v>
      </c>
      <c r="Z21" s="3">
        <v>102</v>
      </c>
      <c r="AA21" s="3"/>
      <c r="AB21" s="3">
        <f t="shared" si="6"/>
        <v>54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5">
      <c r="A22" s="17" t="s">
        <v>51</v>
      </c>
      <c r="B22" s="18" t="s">
        <v>30</v>
      </c>
      <c r="C22" s="18">
        <v>801</v>
      </c>
      <c r="D22" s="18"/>
      <c r="E22" s="18">
        <v>272</v>
      </c>
      <c r="F22" s="19">
        <v>529</v>
      </c>
      <c r="G22" s="20">
        <v>0</v>
      </c>
      <c r="H22" s="21" t="e">
        <f>#N/A</f>
        <v>#N/A</v>
      </c>
      <c r="I22" s="21" t="s">
        <v>43</v>
      </c>
      <c r="J22" s="21">
        <v>265</v>
      </c>
      <c r="K22" s="21">
        <f t="shared" si="2"/>
        <v>7</v>
      </c>
      <c r="L22" s="21"/>
      <c r="M22" s="21"/>
      <c r="N22" s="21"/>
      <c r="O22" s="21">
        <f t="shared" si="3"/>
        <v>54.4</v>
      </c>
      <c r="P22" s="22"/>
      <c r="Q22" s="22"/>
      <c r="R22" s="23"/>
      <c r="S22" s="21">
        <f t="shared" si="4"/>
        <v>9.7242647058823533</v>
      </c>
      <c r="T22" s="21">
        <f t="shared" si="5"/>
        <v>9.7242647058823533</v>
      </c>
      <c r="U22" s="21">
        <v>80.400000000000006</v>
      </c>
      <c r="V22" s="21">
        <v>60.6</v>
      </c>
      <c r="W22" s="21">
        <v>4</v>
      </c>
      <c r="X22" s="21">
        <v>0</v>
      </c>
      <c r="Y22" s="21">
        <v>0</v>
      </c>
      <c r="Z22" s="21">
        <v>0</v>
      </c>
      <c r="AA22" s="21"/>
      <c r="AB22" s="21">
        <f t="shared" si="6"/>
        <v>0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5">
      <c r="A23" s="24" t="s">
        <v>52</v>
      </c>
      <c r="B23" s="24" t="s">
        <v>30</v>
      </c>
      <c r="C23" s="24">
        <v>376</v>
      </c>
      <c r="D23" s="24">
        <v>8</v>
      </c>
      <c r="E23" s="24">
        <v>22</v>
      </c>
      <c r="F23" s="24">
        <v>362</v>
      </c>
      <c r="G23" s="4">
        <v>0.4</v>
      </c>
      <c r="H23" s="3" t="e">
        <f>#N/A</f>
        <v>#N/A</v>
      </c>
      <c r="I23" s="3">
        <v>5039609</v>
      </c>
      <c r="J23" s="3">
        <v>22</v>
      </c>
      <c r="K23" s="3">
        <f t="shared" si="2"/>
        <v>0</v>
      </c>
      <c r="L23" s="3"/>
      <c r="M23" s="3"/>
      <c r="N23" s="3"/>
      <c r="O23" s="3">
        <f t="shared" si="3"/>
        <v>4.4000000000000004</v>
      </c>
      <c r="P23" s="12"/>
      <c r="Q23" s="12"/>
      <c r="R23" s="5"/>
      <c r="S23" s="3">
        <f t="shared" si="4"/>
        <v>82.272727272727266</v>
      </c>
      <c r="T23" s="3">
        <f t="shared" si="5"/>
        <v>82.272727272727266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24" t="s">
        <v>53</v>
      </c>
      <c r="AB23" s="3">
        <f t="shared" si="6"/>
        <v>0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x14ac:dyDescent="0.25">
      <c r="A24" s="14" t="s">
        <v>54</v>
      </c>
      <c r="B24" s="15" t="s">
        <v>30</v>
      </c>
      <c r="C24" s="15"/>
      <c r="D24" s="15">
        <v>1</v>
      </c>
      <c r="E24" s="15">
        <v>-4</v>
      </c>
      <c r="F24" s="16">
        <v>1</v>
      </c>
      <c r="G24" s="4">
        <v>0.18</v>
      </c>
      <c r="H24" s="3">
        <v>120</v>
      </c>
      <c r="I24" s="3">
        <v>5038398</v>
      </c>
      <c r="J24" s="3"/>
      <c r="K24" s="3">
        <f t="shared" si="2"/>
        <v>-4</v>
      </c>
      <c r="L24" s="3"/>
      <c r="M24" s="3"/>
      <c r="N24" s="3">
        <v>550</v>
      </c>
      <c r="O24" s="3">
        <f t="shared" si="3"/>
        <v>-0.8</v>
      </c>
      <c r="P24" s="12"/>
      <c r="Q24" s="12">
        <v>400</v>
      </c>
      <c r="R24" s="5"/>
      <c r="S24" s="3">
        <f t="shared" si="4"/>
        <v>-688.75</v>
      </c>
      <c r="T24" s="3">
        <f t="shared" si="5"/>
        <v>-688.75</v>
      </c>
      <c r="U24" s="3">
        <v>-0.2</v>
      </c>
      <c r="V24" s="3">
        <v>0</v>
      </c>
      <c r="W24" s="3">
        <v>-1</v>
      </c>
      <c r="X24" s="3">
        <v>44.4</v>
      </c>
      <c r="Y24" s="3">
        <v>64</v>
      </c>
      <c r="Z24" s="3">
        <v>55.4</v>
      </c>
      <c r="AA24" s="3"/>
      <c r="AB24" s="3">
        <f t="shared" si="6"/>
        <v>0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5">
      <c r="A25" s="17" t="s">
        <v>55</v>
      </c>
      <c r="B25" s="18" t="s">
        <v>30</v>
      </c>
      <c r="C25" s="18">
        <v>389</v>
      </c>
      <c r="D25" s="18">
        <v>156</v>
      </c>
      <c r="E25" s="18">
        <v>102</v>
      </c>
      <c r="F25" s="19">
        <v>442</v>
      </c>
      <c r="G25" s="20">
        <v>0</v>
      </c>
      <c r="H25" s="21" t="e">
        <f>#N/A</f>
        <v>#N/A</v>
      </c>
      <c r="I25" s="21" t="s">
        <v>43</v>
      </c>
      <c r="J25" s="21">
        <v>105</v>
      </c>
      <c r="K25" s="21">
        <f t="shared" si="2"/>
        <v>-3</v>
      </c>
      <c r="L25" s="21"/>
      <c r="M25" s="21"/>
      <c r="N25" s="21"/>
      <c r="O25" s="21">
        <f t="shared" si="3"/>
        <v>20.399999999999999</v>
      </c>
      <c r="P25" s="22"/>
      <c r="Q25" s="22"/>
      <c r="R25" s="23"/>
      <c r="S25" s="21">
        <f t="shared" si="4"/>
        <v>21.666666666666668</v>
      </c>
      <c r="T25" s="21">
        <f t="shared" si="5"/>
        <v>21.666666666666668</v>
      </c>
      <c r="U25" s="21">
        <v>57.8</v>
      </c>
      <c r="V25" s="21">
        <v>45.8</v>
      </c>
      <c r="W25" s="21">
        <v>14.6</v>
      </c>
      <c r="X25" s="21">
        <v>1.2</v>
      </c>
      <c r="Y25" s="21">
        <v>0</v>
      </c>
      <c r="Z25" s="21">
        <v>0</v>
      </c>
      <c r="AA25" s="21"/>
      <c r="AB25" s="21">
        <f t="shared" si="6"/>
        <v>0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5">
      <c r="A26" s="3" t="s">
        <v>56</v>
      </c>
      <c r="B26" s="3" t="s">
        <v>38</v>
      </c>
      <c r="C26" s="3">
        <v>182.251</v>
      </c>
      <c r="D26" s="3"/>
      <c r="E26" s="3">
        <v>152.11099999999999</v>
      </c>
      <c r="F26" s="3">
        <v>26.571000000000002</v>
      </c>
      <c r="G26" s="4">
        <v>1</v>
      </c>
      <c r="H26" s="3">
        <v>150</v>
      </c>
      <c r="I26" s="3">
        <v>5038572</v>
      </c>
      <c r="J26" s="3">
        <v>154.54</v>
      </c>
      <c r="K26" s="3">
        <f t="shared" si="2"/>
        <v>-2.429000000000002</v>
      </c>
      <c r="L26" s="3"/>
      <c r="M26" s="3"/>
      <c r="N26" s="3">
        <v>400</v>
      </c>
      <c r="O26" s="3">
        <f t="shared" si="3"/>
        <v>30.422199999999997</v>
      </c>
      <c r="P26" s="12">
        <f>25*O26-N26-F26</f>
        <v>333.98399999999992</v>
      </c>
      <c r="Q26" s="12">
        <v>200</v>
      </c>
      <c r="R26" s="5"/>
      <c r="S26" s="3">
        <f t="shared" si="4"/>
        <v>25</v>
      </c>
      <c r="T26" s="3">
        <f t="shared" si="5"/>
        <v>14.021701257634231</v>
      </c>
      <c r="U26" s="3">
        <v>29.7438</v>
      </c>
      <c r="V26" s="3">
        <v>13.245200000000001</v>
      </c>
      <c r="W26" s="3">
        <v>19.894400000000001</v>
      </c>
      <c r="X26" s="3">
        <v>14.7094</v>
      </c>
      <c r="Y26" s="3">
        <v>33.613399999999999</v>
      </c>
      <c r="Z26" s="3">
        <v>13.605</v>
      </c>
      <c r="AA26" s="3"/>
      <c r="AB26" s="3">
        <f t="shared" si="6"/>
        <v>333.98399999999992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5">
      <c r="A27" s="3" t="s">
        <v>57</v>
      </c>
      <c r="B27" s="3" t="s">
        <v>38</v>
      </c>
      <c r="C27" s="3">
        <v>143.358</v>
      </c>
      <c r="D27" s="3">
        <v>1.349</v>
      </c>
      <c r="E27" s="3">
        <v>96.465000000000003</v>
      </c>
      <c r="F27" s="3">
        <v>46.942</v>
      </c>
      <c r="G27" s="4">
        <v>1</v>
      </c>
      <c r="H27" s="3">
        <v>150</v>
      </c>
      <c r="I27" s="3">
        <v>5038596</v>
      </c>
      <c r="J27" s="3">
        <v>97.33</v>
      </c>
      <c r="K27" s="3">
        <f t="shared" si="2"/>
        <v>-0.86499999999999488</v>
      </c>
      <c r="L27" s="3"/>
      <c r="M27" s="3"/>
      <c r="N27" s="3">
        <v>420</v>
      </c>
      <c r="O27" s="3">
        <f t="shared" si="3"/>
        <v>19.292999999999999</v>
      </c>
      <c r="P27" s="12"/>
      <c r="Q27" s="12">
        <v>200</v>
      </c>
      <c r="R27" s="5"/>
      <c r="S27" s="3">
        <f t="shared" si="4"/>
        <v>24.202664178717672</v>
      </c>
      <c r="T27" s="3">
        <f t="shared" si="5"/>
        <v>24.202664178717672</v>
      </c>
      <c r="U27" s="3">
        <v>28.086400000000001</v>
      </c>
      <c r="V27" s="3">
        <v>10.0816</v>
      </c>
      <c r="W27" s="3">
        <v>19.331600000000002</v>
      </c>
      <c r="X27" s="3">
        <v>14.272399999999999</v>
      </c>
      <c r="Y27" s="3">
        <v>8.5488</v>
      </c>
      <c r="Z27" s="3">
        <v>15.502000000000001</v>
      </c>
      <c r="AA27" s="3"/>
      <c r="AB27" s="3">
        <f t="shared" si="6"/>
        <v>0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5">
      <c r="A28" s="25" t="s">
        <v>58</v>
      </c>
      <c r="B28" s="25" t="s">
        <v>38</v>
      </c>
      <c r="C28" s="25"/>
      <c r="D28" s="25">
        <v>1.6</v>
      </c>
      <c r="E28" s="25">
        <v>-11.01</v>
      </c>
      <c r="F28" s="25">
        <v>1.6</v>
      </c>
      <c r="G28" s="26">
        <v>1</v>
      </c>
      <c r="H28" s="25">
        <v>120</v>
      </c>
      <c r="I28" s="25">
        <v>8785204</v>
      </c>
      <c r="J28" s="25">
        <v>2.5</v>
      </c>
      <c r="K28" s="25">
        <f t="shared" si="2"/>
        <v>-13.51</v>
      </c>
      <c r="L28" s="25"/>
      <c r="M28" s="25"/>
      <c r="N28" s="25">
        <v>400</v>
      </c>
      <c r="O28" s="25">
        <f t="shared" si="3"/>
        <v>-2.202</v>
      </c>
      <c r="P28" s="27"/>
      <c r="Q28" s="27">
        <v>400</v>
      </c>
      <c r="R28" s="28"/>
      <c r="S28" s="25">
        <f t="shared" si="4"/>
        <v>-182.3796548592189</v>
      </c>
      <c r="T28" s="25">
        <f t="shared" si="5"/>
        <v>-182.3796548592189</v>
      </c>
      <c r="U28" s="25">
        <v>0</v>
      </c>
      <c r="V28" s="25">
        <v>10.372</v>
      </c>
      <c r="W28" s="25">
        <v>29.4392</v>
      </c>
      <c r="X28" s="25">
        <v>21.238800000000001</v>
      </c>
      <c r="Y28" s="25">
        <v>22.554200000000002</v>
      </c>
      <c r="Z28" s="25">
        <v>25.887</v>
      </c>
      <c r="AA28" s="25" t="s">
        <v>59</v>
      </c>
      <c r="AB28" s="25">
        <f t="shared" si="6"/>
        <v>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5">
      <c r="A29" s="3" t="s">
        <v>60</v>
      </c>
      <c r="B29" s="3" t="s">
        <v>30</v>
      </c>
      <c r="C29" s="3">
        <v>446</v>
      </c>
      <c r="D29" s="3">
        <v>1</v>
      </c>
      <c r="E29" s="3">
        <v>143</v>
      </c>
      <c r="F29" s="3">
        <v>300</v>
      </c>
      <c r="G29" s="4">
        <v>0.1</v>
      </c>
      <c r="H29" s="3">
        <v>60</v>
      </c>
      <c r="I29" s="3">
        <v>8444170</v>
      </c>
      <c r="J29" s="3">
        <v>139</v>
      </c>
      <c r="K29" s="3">
        <f t="shared" si="2"/>
        <v>4</v>
      </c>
      <c r="L29" s="3"/>
      <c r="M29" s="3"/>
      <c r="N29" s="3">
        <v>250</v>
      </c>
      <c r="O29" s="3">
        <f t="shared" si="3"/>
        <v>28.6</v>
      </c>
      <c r="P29" s="12">
        <f>25*O29-N29-F29</f>
        <v>165</v>
      </c>
      <c r="Q29" s="12"/>
      <c r="R29" s="5"/>
      <c r="S29" s="3">
        <f t="shared" si="4"/>
        <v>25</v>
      </c>
      <c r="T29" s="3">
        <f t="shared" si="5"/>
        <v>19.23076923076923</v>
      </c>
      <c r="U29" s="3">
        <v>35.4</v>
      </c>
      <c r="V29" s="3">
        <v>24.8</v>
      </c>
      <c r="W29" s="3">
        <v>35.799999999999997</v>
      </c>
      <c r="X29" s="3">
        <v>37.4</v>
      </c>
      <c r="Y29" s="3">
        <v>49.6</v>
      </c>
      <c r="Z29" s="3">
        <v>39.4</v>
      </c>
      <c r="AA29" s="3"/>
      <c r="AB29" s="3">
        <f t="shared" si="6"/>
        <v>16.5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5">
      <c r="A30" s="14" t="s">
        <v>61</v>
      </c>
      <c r="B30" s="15" t="s">
        <v>38</v>
      </c>
      <c r="C30" s="15">
        <v>190.64699999999999</v>
      </c>
      <c r="D30" s="15"/>
      <c r="E30" s="15">
        <v>173.24799999999999</v>
      </c>
      <c r="F30" s="16">
        <v>2.4940000000000002</v>
      </c>
      <c r="G30" s="4">
        <v>1</v>
      </c>
      <c r="H30" s="3">
        <v>120</v>
      </c>
      <c r="I30" s="3">
        <v>5522704</v>
      </c>
      <c r="J30" s="3">
        <v>213.2</v>
      </c>
      <c r="K30" s="3">
        <f t="shared" si="2"/>
        <v>-39.951999999999998</v>
      </c>
      <c r="L30" s="3"/>
      <c r="M30" s="3"/>
      <c r="N30" s="3">
        <v>500</v>
      </c>
      <c r="O30" s="3">
        <f t="shared" si="3"/>
        <v>34.6496</v>
      </c>
      <c r="P30" s="12">
        <f>25*(O30+O31)-N30-N31-F30-F31</f>
        <v>439.76899999999989</v>
      </c>
      <c r="Q30" s="12"/>
      <c r="R30" s="5"/>
      <c r="S30" s="3">
        <f t="shared" si="4"/>
        <v>27.194051302179531</v>
      </c>
      <c r="T30" s="3">
        <f t="shared" si="5"/>
        <v>14.502158755079424</v>
      </c>
      <c r="U30" s="3">
        <v>40.868000000000002</v>
      </c>
      <c r="V30" s="3">
        <v>14.9244</v>
      </c>
      <c r="W30" s="3">
        <v>0</v>
      </c>
      <c r="X30" s="3">
        <v>0</v>
      </c>
      <c r="Y30" s="3">
        <v>0</v>
      </c>
      <c r="Z30" s="3">
        <v>0</v>
      </c>
      <c r="AA30" s="3" t="s">
        <v>47</v>
      </c>
      <c r="AB30" s="3">
        <f t="shared" si="6"/>
        <v>439.76899999999989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5">
      <c r="A31" s="17" t="s">
        <v>62</v>
      </c>
      <c r="B31" s="18" t="s">
        <v>38</v>
      </c>
      <c r="C31" s="18">
        <v>-2.6480000000000001</v>
      </c>
      <c r="D31" s="18">
        <v>14.465</v>
      </c>
      <c r="E31" s="18">
        <v>14.64</v>
      </c>
      <c r="F31" s="19">
        <v>-2.823</v>
      </c>
      <c r="G31" s="20">
        <v>0</v>
      </c>
      <c r="H31" s="21" t="e">
        <f>#N/A</f>
        <v>#N/A</v>
      </c>
      <c r="I31" s="21" t="s">
        <v>43</v>
      </c>
      <c r="J31" s="21">
        <v>17.5</v>
      </c>
      <c r="K31" s="21">
        <f t="shared" si="2"/>
        <v>-2.8599999999999994</v>
      </c>
      <c r="L31" s="21"/>
      <c r="M31" s="21"/>
      <c r="N31" s="21"/>
      <c r="O31" s="21">
        <f t="shared" si="3"/>
        <v>2.9279999999999999</v>
      </c>
      <c r="P31" s="22"/>
      <c r="Q31" s="22"/>
      <c r="R31" s="23"/>
      <c r="S31" s="21">
        <f t="shared" si="4"/>
        <v>-0.96413934426229508</v>
      </c>
      <c r="T31" s="21">
        <f t="shared" si="5"/>
        <v>-0.96413934426229508</v>
      </c>
      <c r="U31" s="21">
        <v>3.1640000000000001</v>
      </c>
      <c r="V31" s="21">
        <v>18.171399999999998</v>
      </c>
      <c r="W31" s="21">
        <v>43.747399999999999</v>
      </c>
      <c r="X31" s="21">
        <v>30.042999999999999</v>
      </c>
      <c r="Y31" s="21">
        <v>34.098799999999997</v>
      </c>
      <c r="Z31" s="21">
        <v>33.910200000000003</v>
      </c>
      <c r="AA31" s="21" t="s">
        <v>63</v>
      </c>
      <c r="AB31" s="21">
        <f t="shared" si="6"/>
        <v>0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5">
      <c r="A32" s="3" t="s">
        <v>64</v>
      </c>
      <c r="B32" s="3" t="s">
        <v>30</v>
      </c>
      <c r="C32" s="3">
        <v>213</v>
      </c>
      <c r="D32" s="3">
        <v>3</v>
      </c>
      <c r="E32" s="3">
        <v>64</v>
      </c>
      <c r="F32" s="3">
        <v>152</v>
      </c>
      <c r="G32" s="4">
        <v>0.14000000000000001</v>
      </c>
      <c r="H32" s="3">
        <v>180</v>
      </c>
      <c r="I32" s="3">
        <v>9988391</v>
      </c>
      <c r="J32" s="3">
        <v>64</v>
      </c>
      <c r="K32" s="3">
        <f t="shared" si="2"/>
        <v>0</v>
      </c>
      <c r="L32" s="3"/>
      <c r="M32" s="3"/>
      <c r="N32" s="3">
        <v>110</v>
      </c>
      <c r="O32" s="3">
        <f t="shared" si="3"/>
        <v>12.8</v>
      </c>
      <c r="P32" s="12">
        <f>25*O32-N32-F32</f>
        <v>58</v>
      </c>
      <c r="Q32" s="12">
        <v>100</v>
      </c>
      <c r="R32" s="5"/>
      <c r="S32" s="3">
        <f t="shared" si="4"/>
        <v>25</v>
      </c>
      <c r="T32" s="3">
        <f t="shared" si="5"/>
        <v>20.46875</v>
      </c>
      <c r="U32" s="3">
        <v>16.2</v>
      </c>
      <c r="V32" s="3">
        <v>11.4</v>
      </c>
      <c r="W32" s="3">
        <v>20.8</v>
      </c>
      <c r="X32" s="3">
        <v>12</v>
      </c>
      <c r="Y32" s="3">
        <v>24.6</v>
      </c>
      <c r="Z32" s="3">
        <v>15.8</v>
      </c>
      <c r="AA32" s="3"/>
      <c r="AB32" s="3">
        <f t="shared" si="6"/>
        <v>8.120000000000001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5">
      <c r="A33" s="3" t="s">
        <v>65</v>
      </c>
      <c r="B33" s="3" t="s">
        <v>30</v>
      </c>
      <c r="C33" s="3">
        <v>445</v>
      </c>
      <c r="D33" s="3">
        <v>32</v>
      </c>
      <c r="E33" s="3">
        <v>194</v>
      </c>
      <c r="F33" s="3">
        <v>283</v>
      </c>
      <c r="G33" s="4">
        <v>0.18</v>
      </c>
      <c r="H33" s="3">
        <v>270</v>
      </c>
      <c r="I33" s="3">
        <v>9988681</v>
      </c>
      <c r="J33" s="3">
        <v>194</v>
      </c>
      <c r="K33" s="3">
        <f t="shared" si="2"/>
        <v>0</v>
      </c>
      <c r="L33" s="3"/>
      <c r="M33" s="3"/>
      <c r="N33" s="3">
        <v>200</v>
      </c>
      <c r="O33" s="3">
        <f t="shared" si="3"/>
        <v>38.799999999999997</v>
      </c>
      <c r="P33" s="12">
        <f>25*O33-N33-F33</f>
        <v>486.99999999999989</v>
      </c>
      <c r="Q33" s="12">
        <v>400</v>
      </c>
      <c r="R33" s="5"/>
      <c r="S33" s="3">
        <f t="shared" si="4"/>
        <v>25</v>
      </c>
      <c r="T33" s="3">
        <f t="shared" si="5"/>
        <v>12.448453608247423</v>
      </c>
      <c r="U33" s="3">
        <v>35.6</v>
      </c>
      <c r="V33" s="3">
        <v>37</v>
      </c>
      <c r="W33" s="3">
        <v>40</v>
      </c>
      <c r="X33" s="3">
        <v>41</v>
      </c>
      <c r="Y33" s="3">
        <v>40.6</v>
      </c>
      <c r="Z33" s="3">
        <v>37</v>
      </c>
      <c r="AA33" s="3"/>
      <c r="AB33" s="3">
        <f t="shared" si="6"/>
        <v>87.659999999999982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5">
      <c r="A34" s="21" t="s">
        <v>66</v>
      </c>
      <c r="B34" s="21" t="s">
        <v>38</v>
      </c>
      <c r="C34" s="21">
        <v>9.69</v>
      </c>
      <c r="D34" s="21"/>
      <c r="E34" s="21">
        <v>6.5919999999999996</v>
      </c>
      <c r="F34" s="21">
        <v>3.0979999999999999</v>
      </c>
      <c r="G34" s="20">
        <v>0</v>
      </c>
      <c r="H34" s="21">
        <v>120</v>
      </c>
      <c r="I34" s="21" t="s">
        <v>67</v>
      </c>
      <c r="J34" s="21">
        <v>5.7</v>
      </c>
      <c r="K34" s="21">
        <f t="shared" si="2"/>
        <v>0.89199999999999946</v>
      </c>
      <c r="L34" s="21"/>
      <c r="M34" s="21"/>
      <c r="N34" s="21"/>
      <c r="O34" s="21">
        <f t="shared" si="3"/>
        <v>1.3184</v>
      </c>
      <c r="P34" s="22"/>
      <c r="Q34" s="22"/>
      <c r="R34" s="23"/>
      <c r="S34" s="21">
        <f t="shared" si="4"/>
        <v>2.3498179611650483</v>
      </c>
      <c r="T34" s="21">
        <f t="shared" si="5"/>
        <v>2.3498179611650483</v>
      </c>
      <c r="U34" s="21">
        <v>14.824400000000001</v>
      </c>
      <c r="V34" s="21">
        <v>7.8019999999999996</v>
      </c>
      <c r="W34" s="21">
        <v>5.3807999999999998</v>
      </c>
      <c r="X34" s="21">
        <v>5.9480000000000004</v>
      </c>
      <c r="Y34" s="21">
        <v>4.3848000000000003</v>
      </c>
      <c r="Z34" s="21">
        <v>4.6928000000000001</v>
      </c>
      <c r="AA34" s="21" t="s">
        <v>68</v>
      </c>
      <c r="AB34" s="21">
        <f t="shared" si="6"/>
        <v>0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5">
      <c r="A35" s="3" t="s">
        <v>69</v>
      </c>
      <c r="B35" s="3" t="s">
        <v>38</v>
      </c>
      <c r="C35" s="3"/>
      <c r="D35" s="3">
        <v>76.855000000000004</v>
      </c>
      <c r="E35" s="3">
        <v>5.93</v>
      </c>
      <c r="F35" s="3">
        <v>70.924999999999997</v>
      </c>
      <c r="G35" s="4">
        <v>1</v>
      </c>
      <c r="H35" s="3">
        <v>120</v>
      </c>
      <c r="I35" s="3">
        <v>8785198</v>
      </c>
      <c r="J35" s="3">
        <v>21</v>
      </c>
      <c r="K35" s="3">
        <f t="shared" si="2"/>
        <v>-15.07</v>
      </c>
      <c r="L35" s="3"/>
      <c r="M35" s="3"/>
      <c r="N35" s="3">
        <v>120</v>
      </c>
      <c r="O35" s="3">
        <f t="shared" si="3"/>
        <v>1.1859999999999999</v>
      </c>
      <c r="P35" s="12"/>
      <c r="Q35" s="12">
        <v>200</v>
      </c>
      <c r="R35" s="5"/>
      <c r="S35" s="3">
        <f t="shared" si="4"/>
        <v>160.98229342327153</v>
      </c>
      <c r="T35" s="3">
        <f t="shared" si="5"/>
        <v>160.98229342327153</v>
      </c>
      <c r="U35" s="3">
        <v>5.8150000000000004</v>
      </c>
      <c r="V35" s="3">
        <v>9.5936000000000003</v>
      </c>
      <c r="W35" s="3">
        <v>5.3456000000000001</v>
      </c>
      <c r="X35" s="3">
        <v>6.9180000000000001</v>
      </c>
      <c r="Y35" s="3">
        <v>2.4971999999999999</v>
      </c>
      <c r="Z35" s="3">
        <v>6.7472000000000003</v>
      </c>
      <c r="AA35" s="3" t="s">
        <v>70</v>
      </c>
      <c r="AB35" s="3">
        <f t="shared" si="6"/>
        <v>0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5">
      <c r="A36" s="14" t="s">
        <v>71</v>
      </c>
      <c r="B36" s="15" t="s">
        <v>38</v>
      </c>
      <c r="C36" s="15"/>
      <c r="D36" s="15"/>
      <c r="E36" s="15"/>
      <c r="F36" s="16"/>
      <c r="G36" s="4">
        <v>1</v>
      </c>
      <c r="H36" s="3">
        <v>180</v>
      </c>
      <c r="I36" s="3">
        <v>5038619</v>
      </c>
      <c r="J36" s="3"/>
      <c r="K36" s="3">
        <f t="shared" si="2"/>
        <v>0</v>
      </c>
      <c r="L36" s="3"/>
      <c r="M36" s="3"/>
      <c r="N36" s="3">
        <v>200</v>
      </c>
      <c r="O36" s="3">
        <f t="shared" si="3"/>
        <v>0</v>
      </c>
      <c r="P36" s="32"/>
      <c r="Q36" s="12">
        <v>500</v>
      </c>
      <c r="R36" s="5"/>
      <c r="S36" s="3" t="e">
        <f t="shared" si="4"/>
        <v>#DIV/0!</v>
      </c>
      <c r="T36" s="3" t="e">
        <f t="shared" si="5"/>
        <v>#DIV/0!</v>
      </c>
      <c r="U36" s="3">
        <v>0</v>
      </c>
      <c r="V36" s="3">
        <v>0</v>
      </c>
      <c r="W36" s="3">
        <v>-1.8340000000000001</v>
      </c>
      <c r="X36" s="3">
        <v>1.4139999999999999</v>
      </c>
      <c r="Y36" s="3">
        <v>0.92600000000000005</v>
      </c>
      <c r="Z36" s="3">
        <v>0.46200000000000002</v>
      </c>
      <c r="AA36" s="3" t="s">
        <v>72</v>
      </c>
      <c r="AB36" s="3">
        <f t="shared" si="6"/>
        <v>0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x14ac:dyDescent="0.25">
      <c r="A37" s="17" t="s">
        <v>73</v>
      </c>
      <c r="B37" s="18" t="s">
        <v>38</v>
      </c>
      <c r="C37" s="18">
        <v>-8.5999999999999993E-2</v>
      </c>
      <c r="D37" s="18">
        <v>8.5999999999999993E-2</v>
      </c>
      <c r="E37" s="18"/>
      <c r="F37" s="19"/>
      <c r="G37" s="20">
        <v>0</v>
      </c>
      <c r="H37" s="21" t="e">
        <f>#N/A</f>
        <v>#N/A</v>
      </c>
      <c r="I37" s="21" t="s">
        <v>43</v>
      </c>
      <c r="J37" s="21"/>
      <c r="K37" s="21">
        <f t="shared" si="2"/>
        <v>0</v>
      </c>
      <c r="L37" s="21"/>
      <c r="M37" s="21"/>
      <c r="N37" s="21"/>
      <c r="O37" s="21">
        <f t="shared" si="3"/>
        <v>0</v>
      </c>
      <c r="P37" s="22"/>
      <c r="Q37" s="22"/>
      <c r="R37" s="23"/>
      <c r="S37" s="21" t="e">
        <f t="shared" si="4"/>
        <v>#DIV/0!</v>
      </c>
      <c r="T37" s="21" t="e">
        <f t="shared" si="5"/>
        <v>#DIV/0!</v>
      </c>
      <c r="U37" s="21">
        <v>12.8992</v>
      </c>
      <c r="V37" s="21">
        <v>9.3610000000000007</v>
      </c>
      <c r="W37" s="21">
        <v>8.3767999999999994</v>
      </c>
      <c r="X37" s="21">
        <v>3.6819999999999999</v>
      </c>
      <c r="Y37" s="21">
        <v>12.52</v>
      </c>
      <c r="Z37" s="21">
        <v>9.0939999999999994</v>
      </c>
      <c r="AA37" s="21"/>
      <c r="AB37" s="21">
        <f t="shared" si="6"/>
        <v>0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x14ac:dyDescent="0.25">
      <c r="A38" s="3" t="s">
        <v>74</v>
      </c>
      <c r="B38" s="3" t="s">
        <v>30</v>
      </c>
      <c r="C38" s="3">
        <v>1216</v>
      </c>
      <c r="D38" s="3">
        <v>72</v>
      </c>
      <c r="E38" s="3">
        <v>416</v>
      </c>
      <c r="F38" s="3">
        <v>825</v>
      </c>
      <c r="G38" s="4">
        <v>0.1</v>
      </c>
      <c r="H38" s="3">
        <v>60</v>
      </c>
      <c r="I38" s="3">
        <v>8444187</v>
      </c>
      <c r="J38" s="3">
        <v>425</v>
      </c>
      <c r="K38" s="3">
        <f t="shared" si="2"/>
        <v>-9</v>
      </c>
      <c r="L38" s="3"/>
      <c r="M38" s="3"/>
      <c r="N38" s="3">
        <v>410</v>
      </c>
      <c r="O38" s="3">
        <f t="shared" si="3"/>
        <v>83.2</v>
      </c>
      <c r="P38" s="12">
        <f>25*O38-N38-F38</f>
        <v>845</v>
      </c>
      <c r="Q38" s="12"/>
      <c r="R38" s="5"/>
      <c r="S38" s="3">
        <f t="shared" si="4"/>
        <v>25</v>
      </c>
      <c r="T38" s="3">
        <f t="shared" si="5"/>
        <v>14.84375</v>
      </c>
      <c r="U38" s="3">
        <v>89.8</v>
      </c>
      <c r="V38" s="3">
        <v>95.8</v>
      </c>
      <c r="W38" s="3">
        <v>125.2</v>
      </c>
      <c r="X38" s="3">
        <v>104.8</v>
      </c>
      <c r="Y38" s="3">
        <v>124.6</v>
      </c>
      <c r="Z38" s="3">
        <v>133.19999999999999</v>
      </c>
      <c r="AA38" s="3"/>
      <c r="AB38" s="3">
        <f t="shared" si="6"/>
        <v>84.5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5">
      <c r="A39" s="3" t="s">
        <v>75</v>
      </c>
      <c r="B39" s="3" t="s">
        <v>30</v>
      </c>
      <c r="C39" s="3">
        <v>605</v>
      </c>
      <c r="D39" s="3">
        <v>221</v>
      </c>
      <c r="E39" s="3">
        <v>231</v>
      </c>
      <c r="F39" s="3">
        <v>592</v>
      </c>
      <c r="G39" s="4">
        <v>0.1</v>
      </c>
      <c r="H39" s="3">
        <v>90</v>
      </c>
      <c r="I39" s="3">
        <v>8444194</v>
      </c>
      <c r="J39" s="3">
        <v>232</v>
      </c>
      <c r="K39" s="3">
        <f t="shared" si="2"/>
        <v>-1</v>
      </c>
      <c r="L39" s="3"/>
      <c r="M39" s="3"/>
      <c r="N39" s="3">
        <v>120</v>
      </c>
      <c r="O39" s="3">
        <f t="shared" si="3"/>
        <v>46.2</v>
      </c>
      <c r="P39" s="12">
        <f>25*O39-N39-F39</f>
        <v>443</v>
      </c>
      <c r="Q39" s="12"/>
      <c r="R39" s="5"/>
      <c r="S39" s="3">
        <f t="shared" si="4"/>
        <v>25</v>
      </c>
      <c r="T39" s="3">
        <f t="shared" si="5"/>
        <v>15.411255411255411</v>
      </c>
      <c r="U39" s="3">
        <v>49.2</v>
      </c>
      <c r="V39" s="3">
        <v>60.4</v>
      </c>
      <c r="W39" s="3">
        <v>69.599999999999994</v>
      </c>
      <c r="X39" s="3">
        <v>58.6</v>
      </c>
      <c r="Y39" s="3">
        <v>71.2</v>
      </c>
      <c r="Z39" s="3">
        <v>65</v>
      </c>
      <c r="AA39" s="3"/>
      <c r="AB39" s="3">
        <f t="shared" si="6"/>
        <v>44.300000000000004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x14ac:dyDescent="0.25">
      <c r="A40" s="3" t="s">
        <v>76</v>
      </c>
      <c r="B40" s="3" t="s">
        <v>30</v>
      </c>
      <c r="C40" s="3">
        <v>437</v>
      </c>
      <c r="D40" s="3"/>
      <c r="E40" s="3">
        <v>65</v>
      </c>
      <c r="F40" s="3">
        <v>372</v>
      </c>
      <c r="G40" s="4">
        <v>0.2</v>
      </c>
      <c r="H40" s="3">
        <v>120</v>
      </c>
      <c r="I40" s="3">
        <v>783798</v>
      </c>
      <c r="J40" s="3">
        <v>66</v>
      </c>
      <c r="K40" s="3">
        <f t="shared" si="2"/>
        <v>-1</v>
      </c>
      <c r="L40" s="3"/>
      <c r="M40" s="3"/>
      <c r="N40" s="3">
        <v>150</v>
      </c>
      <c r="O40" s="3">
        <f t="shared" si="3"/>
        <v>13</v>
      </c>
      <c r="P40" s="12"/>
      <c r="Q40" s="12"/>
      <c r="R40" s="5"/>
      <c r="S40" s="3">
        <f t="shared" si="4"/>
        <v>40.153846153846153</v>
      </c>
      <c r="T40" s="3">
        <f t="shared" si="5"/>
        <v>40.153846153846153</v>
      </c>
      <c r="U40" s="3">
        <v>31</v>
      </c>
      <c r="V40" s="3">
        <v>23.6</v>
      </c>
      <c r="W40" s="3">
        <v>20</v>
      </c>
      <c r="X40" s="3">
        <v>33.799999999999997</v>
      </c>
      <c r="Y40" s="3">
        <v>32.4</v>
      </c>
      <c r="Z40" s="3">
        <v>24.8</v>
      </c>
      <c r="AA40" s="13" t="s">
        <v>36</v>
      </c>
      <c r="AB40" s="3">
        <f t="shared" si="6"/>
        <v>0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x14ac:dyDescent="0.25">
      <c r="A41" s="14" t="s">
        <v>77</v>
      </c>
      <c r="B41" s="15" t="s">
        <v>38</v>
      </c>
      <c r="C41" s="15">
        <v>15.084</v>
      </c>
      <c r="D41" s="15">
        <v>309.97000000000003</v>
      </c>
      <c r="E41" s="15">
        <v>87.126999999999995</v>
      </c>
      <c r="F41" s="16">
        <v>222.84299999999999</v>
      </c>
      <c r="G41" s="4">
        <v>1</v>
      </c>
      <c r="H41" s="3">
        <v>120</v>
      </c>
      <c r="I41" s="3">
        <v>783811</v>
      </c>
      <c r="J41" s="3">
        <v>146.5</v>
      </c>
      <c r="K41" s="3">
        <f t="shared" si="2"/>
        <v>-59.373000000000005</v>
      </c>
      <c r="L41" s="3"/>
      <c r="M41" s="3"/>
      <c r="N41" s="3">
        <v>700</v>
      </c>
      <c r="O41" s="3">
        <f t="shared" si="3"/>
        <v>17.4254</v>
      </c>
      <c r="P41" s="12">
        <v>200</v>
      </c>
      <c r="Q41" s="12">
        <v>400</v>
      </c>
      <c r="R41" s="5"/>
      <c r="S41" s="3">
        <f t="shared" si="4"/>
        <v>64.437143480207041</v>
      </c>
      <c r="T41" s="3">
        <f t="shared" si="5"/>
        <v>52.959645115750568</v>
      </c>
      <c r="U41" s="3">
        <v>21.837599999999998</v>
      </c>
      <c r="V41" s="3">
        <v>1.2727999999999999</v>
      </c>
      <c r="W41" s="3">
        <v>9.3704000000000001</v>
      </c>
      <c r="X41" s="3">
        <v>21.301200000000001</v>
      </c>
      <c r="Y41" s="3">
        <v>33.6462</v>
      </c>
      <c r="Z41" s="3">
        <v>25.2684</v>
      </c>
      <c r="AA41" s="3"/>
      <c r="AB41" s="3">
        <f t="shared" si="6"/>
        <v>200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x14ac:dyDescent="0.25">
      <c r="A42" s="17" t="s">
        <v>78</v>
      </c>
      <c r="B42" s="18" t="s">
        <v>38</v>
      </c>
      <c r="C42" s="18">
        <v>0.124</v>
      </c>
      <c r="D42" s="18"/>
      <c r="E42" s="18">
        <v>64.727000000000004</v>
      </c>
      <c r="F42" s="19">
        <v>-64.727000000000004</v>
      </c>
      <c r="G42" s="20">
        <v>0</v>
      </c>
      <c r="H42" s="21" t="e">
        <f>#N/A</f>
        <v>#N/A</v>
      </c>
      <c r="I42" s="21" t="s">
        <v>43</v>
      </c>
      <c r="J42" s="21">
        <v>70</v>
      </c>
      <c r="K42" s="21">
        <f t="shared" si="2"/>
        <v>-5.2729999999999961</v>
      </c>
      <c r="L42" s="21"/>
      <c r="M42" s="21"/>
      <c r="N42" s="21"/>
      <c r="O42" s="21">
        <f t="shared" si="3"/>
        <v>12.945400000000001</v>
      </c>
      <c r="P42" s="22"/>
      <c r="Q42" s="22"/>
      <c r="R42" s="23"/>
      <c r="S42" s="21">
        <f t="shared" si="4"/>
        <v>-5</v>
      </c>
      <c r="T42" s="21">
        <f t="shared" si="5"/>
        <v>-5</v>
      </c>
      <c r="U42" s="21">
        <v>31.5806</v>
      </c>
      <c r="V42" s="21">
        <v>31.589600000000001</v>
      </c>
      <c r="W42" s="21">
        <v>14.271599999999999</v>
      </c>
      <c r="X42" s="21">
        <v>0</v>
      </c>
      <c r="Y42" s="21">
        <v>0</v>
      </c>
      <c r="Z42" s="21">
        <v>0</v>
      </c>
      <c r="AA42" s="21"/>
      <c r="AB42" s="21">
        <f t="shared" si="6"/>
        <v>0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x14ac:dyDescent="0.25">
      <c r="A43" s="3" t="s">
        <v>79</v>
      </c>
      <c r="B43" s="3" t="s">
        <v>30</v>
      </c>
      <c r="C43" s="3">
        <v>305</v>
      </c>
      <c r="D43" s="3">
        <v>80</v>
      </c>
      <c r="E43" s="3">
        <v>64</v>
      </c>
      <c r="F43" s="3">
        <v>316</v>
      </c>
      <c r="G43" s="4">
        <v>0.2</v>
      </c>
      <c r="H43" s="3">
        <v>120</v>
      </c>
      <c r="I43" s="3">
        <v>783804</v>
      </c>
      <c r="J43" s="3">
        <v>67</v>
      </c>
      <c r="K43" s="3">
        <f t="shared" si="2"/>
        <v>-3</v>
      </c>
      <c r="L43" s="3"/>
      <c r="M43" s="3"/>
      <c r="N43" s="3">
        <v>240</v>
      </c>
      <c r="O43" s="3">
        <f t="shared" si="3"/>
        <v>12.8</v>
      </c>
      <c r="P43" s="12"/>
      <c r="Q43" s="12"/>
      <c r="R43" s="5"/>
      <c r="S43" s="3">
        <f t="shared" si="4"/>
        <v>43.4375</v>
      </c>
      <c r="T43" s="3">
        <f t="shared" si="5"/>
        <v>43.4375</v>
      </c>
      <c r="U43" s="3">
        <v>31.2</v>
      </c>
      <c r="V43" s="3">
        <v>30</v>
      </c>
      <c r="W43" s="3">
        <v>21.2</v>
      </c>
      <c r="X43" s="3">
        <v>28.2</v>
      </c>
      <c r="Y43" s="3">
        <v>0</v>
      </c>
      <c r="Z43" s="3">
        <v>10</v>
      </c>
      <c r="AA43" s="13" t="s">
        <v>36</v>
      </c>
      <c r="AB43" s="3">
        <f t="shared" si="6"/>
        <v>0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5">
      <c r="A44" s="14" t="s">
        <v>80</v>
      </c>
      <c r="B44" s="15" t="s">
        <v>38</v>
      </c>
      <c r="C44" s="15"/>
      <c r="D44" s="15"/>
      <c r="E44" s="15"/>
      <c r="F44" s="16"/>
      <c r="G44" s="4">
        <v>1</v>
      </c>
      <c r="H44" s="3">
        <v>120</v>
      </c>
      <c r="I44" s="3">
        <v>783828</v>
      </c>
      <c r="J44" s="3"/>
      <c r="K44" s="3">
        <f t="shared" si="2"/>
        <v>0</v>
      </c>
      <c r="L44" s="3"/>
      <c r="M44" s="3"/>
      <c r="N44" s="3">
        <v>1300</v>
      </c>
      <c r="O44" s="3">
        <f t="shared" si="3"/>
        <v>0</v>
      </c>
      <c r="P44" s="12">
        <v>400</v>
      </c>
      <c r="Q44" s="12">
        <v>500</v>
      </c>
      <c r="R44" s="5"/>
      <c r="S44" s="3" t="e">
        <f t="shared" si="4"/>
        <v>#DIV/0!</v>
      </c>
      <c r="T44" s="3" t="e">
        <f t="shared" si="5"/>
        <v>#DIV/0!</v>
      </c>
      <c r="U44" s="3">
        <v>31.614599999999999</v>
      </c>
      <c r="V44" s="3">
        <v>48.161200000000001</v>
      </c>
      <c r="W44" s="3">
        <v>61.755800000000001</v>
      </c>
      <c r="X44" s="3">
        <v>53.356000000000002</v>
      </c>
      <c r="Y44" s="3">
        <v>34.122599999999998</v>
      </c>
      <c r="Z44" s="3">
        <v>37.687399999999997</v>
      </c>
      <c r="AA44" s="3" t="s">
        <v>47</v>
      </c>
      <c r="AB44" s="3">
        <f t="shared" si="6"/>
        <v>400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x14ac:dyDescent="0.25">
      <c r="A45" s="17" t="s">
        <v>81</v>
      </c>
      <c r="B45" s="18" t="s">
        <v>38</v>
      </c>
      <c r="C45" s="18">
        <v>2E-3</v>
      </c>
      <c r="D45" s="18"/>
      <c r="E45" s="18"/>
      <c r="F45" s="19"/>
      <c r="G45" s="20">
        <v>0</v>
      </c>
      <c r="H45" s="21" t="e">
        <f>#N/A</f>
        <v>#N/A</v>
      </c>
      <c r="I45" s="21" t="s">
        <v>43</v>
      </c>
      <c r="J45" s="21">
        <v>14</v>
      </c>
      <c r="K45" s="21">
        <f t="shared" si="2"/>
        <v>-14</v>
      </c>
      <c r="L45" s="21"/>
      <c r="M45" s="21"/>
      <c r="N45" s="21"/>
      <c r="O45" s="21">
        <f t="shared" si="3"/>
        <v>0</v>
      </c>
      <c r="P45" s="22"/>
      <c r="Q45" s="22"/>
      <c r="R45" s="23"/>
      <c r="S45" s="21" t="e">
        <f t="shared" si="4"/>
        <v>#DIV/0!</v>
      </c>
      <c r="T45" s="21" t="e">
        <f t="shared" si="5"/>
        <v>#DIV/0!</v>
      </c>
      <c r="U45" s="21">
        <v>8.7476000000000003</v>
      </c>
      <c r="V45" s="21">
        <v>16.68</v>
      </c>
      <c r="W45" s="21">
        <v>0</v>
      </c>
      <c r="X45" s="21">
        <v>4.1176000000000004</v>
      </c>
      <c r="Y45" s="21">
        <v>27.382200000000001</v>
      </c>
      <c r="Z45" s="21">
        <v>18.027000000000001</v>
      </c>
      <c r="AA45" s="21"/>
      <c r="AB45" s="21">
        <f t="shared" si="6"/>
        <v>0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5">
      <c r="A46" s="29"/>
      <c r="B46" s="29"/>
      <c r="C46" s="29"/>
      <c r="D46" s="29"/>
      <c r="E46" s="29"/>
      <c r="F46" s="29"/>
      <c r="G46" s="30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31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x14ac:dyDescent="0.25">
      <c r="A47" s="3" t="s">
        <v>82</v>
      </c>
      <c r="B47" s="3" t="s">
        <v>30</v>
      </c>
      <c r="C47" s="3">
        <v>1320</v>
      </c>
      <c r="D47" s="3">
        <v>2700</v>
      </c>
      <c r="E47" s="3">
        <v>563</v>
      </c>
      <c r="F47" s="3">
        <v>3457</v>
      </c>
      <c r="G47" s="4">
        <v>0.18</v>
      </c>
      <c r="H47" s="3">
        <v>120</v>
      </c>
      <c r="I47" s="3"/>
      <c r="J47" s="3">
        <v>558</v>
      </c>
      <c r="K47" s="3">
        <f>E47-J47</f>
        <v>5</v>
      </c>
      <c r="L47" s="3"/>
      <c r="M47" s="3"/>
      <c r="N47" s="3"/>
      <c r="O47" s="3">
        <f>E47/5</f>
        <v>112.6</v>
      </c>
      <c r="P47" s="12"/>
      <c r="Q47" s="12"/>
      <c r="R47" s="5"/>
      <c r="S47" s="3">
        <f>(F47+N47+P47)/O47</f>
        <v>30.701598579040855</v>
      </c>
      <c r="T47" s="3">
        <f>(F47+N47)/O47</f>
        <v>30.701598579040855</v>
      </c>
      <c r="U47" s="3">
        <v>135.19999999999999</v>
      </c>
      <c r="V47" s="3">
        <v>169</v>
      </c>
      <c r="W47" s="3">
        <v>178.2</v>
      </c>
      <c r="X47" s="3">
        <v>140</v>
      </c>
      <c r="Y47" s="3">
        <v>154</v>
      </c>
      <c r="Z47" s="3">
        <v>113.4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25">
      <c r="A48" s="3" t="s">
        <v>83</v>
      </c>
      <c r="B48" s="3" t="s">
        <v>30</v>
      </c>
      <c r="C48" s="3">
        <v>9284</v>
      </c>
      <c r="D48" s="3"/>
      <c r="E48" s="3">
        <v>1522</v>
      </c>
      <c r="F48" s="3">
        <v>7762</v>
      </c>
      <c r="G48" s="4">
        <v>0.18</v>
      </c>
      <c r="H48" s="3">
        <v>120</v>
      </c>
      <c r="I48" s="3"/>
      <c r="J48" s="3">
        <v>1527</v>
      </c>
      <c r="K48" s="3">
        <f>E48-J48</f>
        <v>-5</v>
      </c>
      <c r="L48" s="3"/>
      <c r="M48" s="3"/>
      <c r="N48" s="3">
        <v>1500</v>
      </c>
      <c r="O48" s="3">
        <f>E48/5</f>
        <v>304.39999999999998</v>
      </c>
      <c r="P48" s="12"/>
      <c r="Q48" s="12"/>
      <c r="R48" s="5"/>
      <c r="S48" s="3">
        <f>(F48+N48+P48)/O48</f>
        <v>30.42706964520368</v>
      </c>
      <c r="T48" s="3">
        <f>(F48+N48)/O48</f>
        <v>30.42706964520368</v>
      </c>
      <c r="U48" s="3">
        <v>396</v>
      </c>
      <c r="V48" s="3">
        <v>359.2</v>
      </c>
      <c r="W48" s="3">
        <v>415.8</v>
      </c>
      <c r="X48" s="3">
        <v>388.2</v>
      </c>
      <c r="Y48" s="3">
        <v>317.2</v>
      </c>
      <c r="Z48" s="3">
        <v>325.60000000000002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x14ac:dyDescent="0.25">
      <c r="A49" s="3" t="s">
        <v>84</v>
      </c>
      <c r="B49" s="3" t="s">
        <v>30</v>
      </c>
      <c r="C49" s="3">
        <v>-15</v>
      </c>
      <c r="D49" s="3">
        <v>15</v>
      </c>
      <c r="E49" s="3"/>
      <c r="F49" s="3"/>
      <c r="G49" s="4">
        <v>0</v>
      </c>
      <c r="H49" s="3" t="e">
        <f>#N/A</f>
        <v>#N/A</v>
      </c>
      <c r="I49" s="3" t="s">
        <v>43</v>
      </c>
      <c r="J49" s="3"/>
      <c r="K49" s="3">
        <f>E49-J49</f>
        <v>0</v>
      </c>
      <c r="L49" s="3"/>
      <c r="M49" s="3"/>
      <c r="N49" s="3"/>
      <c r="O49" s="3">
        <f>E49/5</f>
        <v>0</v>
      </c>
      <c r="P49" s="12"/>
      <c r="Q49" s="12"/>
      <c r="R49" s="5"/>
      <c r="S49" s="3" t="e">
        <f>(F49+N49+P49)/O49</f>
        <v>#DIV/0!</v>
      </c>
      <c r="T49" s="3" t="e">
        <f>(F49+N49)/O49</f>
        <v>#DIV/0!</v>
      </c>
      <c r="U49" s="3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x14ac:dyDescent="0.25">
      <c r="A50" s="3"/>
      <c r="B50" s="3"/>
      <c r="C50" s="3"/>
      <c r="D50" s="3"/>
      <c r="E50" s="3"/>
      <c r="F50" s="3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5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x14ac:dyDescent="0.25">
      <c r="A51" s="3"/>
      <c r="B51" s="3"/>
      <c r="C51" s="3"/>
      <c r="D51" s="3"/>
      <c r="E51" s="3"/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5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x14ac:dyDescent="0.25">
      <c r="A52" s="3"/>
      <c r="B52" s="3"/>
      <c r="C52" s="3"/>
      <c r="D52" s="3"/>
      <c r="E52" s="3"/>
      <c r="F52" s="3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5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x14ac:dyDescent="0.25">
      <c r="A53" s="3"/>
      <c r="B53" s="3"/>
      <c r="C53" s="3"/>
      <c r="D53" s="3"/>
      <c r="E53" s="3"/>
      <c r="F53" s="3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5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x14ac:dyDescent="0.25">
      <c r="A54" s="3"/>
      <c r="B54" s="3"/>
      <c r="C54" s="3"/>
      <c r="D54" s="3"/>
      <c r="E54" s="3"/>
      <c r="F54" s="3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5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x14ac:dyDescent="0.25">
      <c r="A55" s="3"/>
      <c r="B55" s="3"/>
      <c r="C55" s="3"/>
      <c r="D55" s="3"/>
      <c r="E55" s="3"/>
      <c r="F55" s="3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5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x14ac:dyDescent="0.25">
      <c r="A56" s="3"/>
      <c r="B56" s="3"/>
      <c r="C56" s="3"/>
      <c r="D56" s="3"/>
      <c r="E56" s="3"/>
      <c r="F56" s="3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5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x14ac:dyDescent="0.25">
      <c r="A57" s="3"/>
      <c r="B57" s="3"/>
      <c r="C57" s="3"/>
      <c r="D57" s="3"/>
      <c r="E57" s="3"/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5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x14ac:dyDescent="0.25">
      <c r="A58" s="3"/>
      <c r="B58" s="3"/>
      <c r="C58" s="3"/>
      <c r="D58" s="3"/>
      <c r="E58" s="3"/>
      <c r="F58" s="3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5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x14ac:dyDescent="0.25">
      <c r="A59" s="3"/>
      <c r="B59" s="3"/>
      <c r="C59" s="3"/>
      <c r="D59" s="3"/>
      <c r="E59" s="3"/>
      <c r="F59" s="3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5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x14ac:dyDescent="0.25">
      <c r="A60" s="3"/>
      <c r="B60" s="3"/>
      <c r="C60" s="3"/>
      <c r="D60" s="3"/>
      <c r="E60" s="3"/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5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x14ac:dyDescent="0.25">
      <c r="A61" s="3"/>
      <c r="B61" s="3"/>
      <c r="C61" s="3"/>
      <c r="D61" s="3"/>
      <c r="E61" s="3"/>
      <c r="F61" s="3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5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x14ac:dyDescent="0.25">
      <c r="A62" s="3"/>
      <c r="B62" s="3"/>
      <c r="C62" s="3"/>
      <c r="D62" s="3"/>
      <c r="E62" s="3"/>
      <c r="F62" s="3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x14ac:dyDescent="0.25">
      <c r="A63" s="3"/>
      <c r="B63" s="3"/>
      <c r="C63" s="3"/>
      <c r="D63" s="3"/>
      <c r="E63" s="3"/>
      <c r="F63" s="3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5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x14ac:dyDescent="0.25">
      <c r="A64" s="3"/>
      <c r="B64" s="3"/>
      <c r="C64" s="3"/>
      <c r="D64" s="3"/>
      <c r="E64" s="3"/>
      <c r="F64" s="3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5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x14ac:dyDescent="0.25">
      <c r="A65" s="3"/>
      <c r="B65" s="3"/>
      <c r="C65" s="3"/>
      <c r="D65" s="3"/>
      <c r="E65" s="3"/>
      <c r="F65" s="3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5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x14ac:dyDescent="0.25">
      <c r="A66" s="3"/>
      <c r="B66" s="3"/>
      <c r="C66" s="3"/>
      <c r="D66" s="3"/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5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x14ac:dyDescent="0.25">
      <c r="A67" s="3"/>
      <c r="B67" s="3"/>
      <c r="C67" s="3"/>
      <c r="D67" s="3"/>
      <c r="E67" s="3"/>
      <c r="F67" s="3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5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x14ac:dyDescent="0.25">
      <c r="A68" s="3"/>
      <c r="B68" s="3"/>
      <c r="C68" s="3"/>
      <c r="D68" s="3"/>
      <c r="E68" s="3"/>
      <c r="F68" s="3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5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x14ac:dyDescent="0.25">
      <c r="A69" s="3"/>
      <c r="B69" s="3"/>
      <c r="C69" s="3"/>
      <c r="D69" s="3"/>
      <c r="E69" s="3"/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5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x14ac:dyDescent="0.25">
      <c r="A70" s="3"/>
      <c r="B70" s="3"/>
      <c r="C70" s="3"/>
      <c r="D70" s="3"/>
      <c r="E70" s="3"/>
      <c r="F70" s="3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5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x14ac:dyDescent="0.25">
      <c r="A71" s="3"/>
      <c r="B71" s="3"/>
      <c r="C71" s="3"/>
      <c r="D71" s="3"/>
      <c r="E71" s="3"/>
      <c r="F71" s="3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5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x14ac:dyDescent="0.25">
      <c r="A72" s="3"/>
      <c r="B72" s="3"/>
      <c r="C72" s="3"/>
      <c r="D72" s="3"/>
      <c r="E72" s="3"/>
      <c r="F72" s="3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5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x14ac:dyDescent="0.25">
      <c r="A73" s="3"/>
      <c r="B73" s="3"/>
      <c r="C73" s="3"/>
      <c r="D73" s="3"/>
      <c r="E73" s="3"/>
      <c r="F73" s="3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5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x14ac:dyDescent="0.25">
      <c r="A74" s="3"/>
      <c r="B74" s="3"/>
      <c r="C74" s="3"/>
      <c r="D74" s="3"/>
      <c r="E74" s="3"/>
      <c r="F74" s="3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5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x14ac:dyDescent="0.25">
      <c r="A75" s="3"/>
      <c r="B75" s="3"/>
      <c r="C75" s="3"/>
      <c r="D75" s="3"/>
      <c r="E75" s="3"/>
      <c r="F75" s="3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5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x14ac:dyDescent="0.25">
      <c r="A76" s="3"/>
      <c r="B76" s="3"/>
      <c r="C76" s="3"/>
      <c r="D76" s="3"/>
      <c r="E76" s="3"/>
      <c r="F76" s="3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5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x14ac:dyDescent="0.25">
      <c r="A77" s="3"/>
      <c r="B77" s="3"/>
      <c r="C77" s="3"/>
      <c r="D77" s="3"/>
      <c r="E77" s="3"/>
      <c r="F77" s="3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5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x14ac:dyDescent="0.25">
      <c r="A78" s="3"/>
      <c r="B78" s="3"/>
      <c r="C78" s="3"/>
      <c r="D78" s="3"/>
      <c r="E78" s="3"/>
      <c r="F78" s="3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5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x14ac:dyDescent="0.25">
      <c r="A79" s="3"/>
      <c r="B79" s="3"/>
      <c r="C79" s="3"/>
      <c r="D79" s="3"/>
      <c r="E79" s="3"/>
      <c r="F79" s="3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5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x14ac:dyDescent="0.25">
      <c r="A80" s="3"/>
      <c r="B80" s="3"/>
      <c r="C80" s="3"/>
      <c r="D80" s="3"/>
      <c r="E80" s="3"/>
      <c r="F80" s="3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5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x14ac:dyDescent="0.25">
      <c r="A81" s="3"/>
      <c r="B81" s="3"/>
      <c r="C81" s="3"/>
      <c r="D81" s="3"/>
      <c r="E81" s="3"/>
      <c r="F81" s="3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5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x14ac:dyDescent="0.25">
      <c r="A82" s="3"/>
      <c r="B82" s="3"/>
      <c r="C82" s="3"/>
      <c r="D82" s="3"/>
      <c r="E82" s="3"/>
      <c r="F82" s="3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5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x14ac:dyDescent="0.25">
      <c r="A83" s="3"/>
      <c r="B83" s="3"/>
      <c r="C83" s="3"/>
      <c r="D83" s="3"/>
      <c r="E83" s="3"/>
      <c r="F83" s="3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5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x14ac:dyDescent="0.25">
      <c r="A84" s="3"/>
      <c r="B84" s="3"/>
      <c r="C84" s="3"/>
      <c r="D84" s="3"/>
      <c r="E84" s="3"/>
      <c r="F84" s="3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5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x14ac:dyDescent="0.25">
      <c r="A85" s="3"/>
      <c r="B85" s="3"/>
      <c r="C85" s="3"/>
      <c r="D85" s="3"/>
      <c r="E85" s="3"/>
      <c r="F85" s="3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5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x14ac:dyDescent="0.25">
      <c r="A86" s="3"/>
      <c r="B86" s="3"/>
      <c r="C86" s="3"/>
      <c r="D86" s="3"/>
      <c r="E86" s="3"/>
      <c r="F86" s="3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5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x14ac:dyDescent="0.25">
      <c r="A87" s="3"/>
      <c r="B87" s="3"/>
      <c r="C87" s="3"/>
      <c r="D87" s="3"/>
      <c r="E87" s="3"/>
      <c r="F87" s="3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5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x14ac:dyDescent="0.25">
      <c r="A88" s="3"/>
      <c r="B88" s="3"/>
      <c r="C88" s="3"/>
      <c r="D88" s="3"/>
      <c r="E88" s="3"/>
      <c r="F88" s="3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5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x14ac:dyDescent="0.25">
      <c r="A89" s="3"/>
      <c r="B89" s="3"/>
      <c r="C89" s="3"/>
      <c r="D89" s="3"/>
      <c r="E89" s="3"/>
      <c r="F89" s="3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5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x14ac:dyDescent="0.25">
      <c r="A90" s="3"/>
      <c r="B90" s="3"/>
      <c r="C90" s="3"/>
      <c r="D90" s="3"/>
      <c r="E90" s="3"/>
      <c r="F90" s="3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5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x14ac:dyDescent="0.25">
      <c r="A91" s="3"/>
      <c r="B91" s="3"/>
      <c r="C91" s="3"/>
      <c r="D91" s="3"/>
      <c r="E91" s="3"/>
      <c r="F91" s="3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5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x14ac:dyDescent="0.25">
      <c r="A92" s="3"/>
      <c r="B92" s="3"/>
      <c r="C92" s="3"/>
      <c r="D92" s="3"/>
      <c r="E92" s="3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5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x14ac:dyDescent="0.25">
      <c r="A93" s="3"/>
      <c r="B93" s="3"/>
      <c r="C93" s="3"/>
      <c r="D93" s="3"/>
      <c r="E93" s="3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5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x14ac:dyDescent="0.25">
      <c r="A94" s="3"/>
      <c r="B94" s="3"/>
      <c r="C94" s="3"/>
      <c r="D94" s="3"/>
      <c r="E94" s="3"/>
      <c r="F94" s="3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5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x14ac:dyDescent="0.25">
      <c r="A95" s="3"/>
      <c r="B95" s="3"/>
      <c r="C95" s="3"/>
      <c r="D95" s="3"/>
      <c r="E95" s="3"/>
      <c r="F95" s="3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5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x14ac:dyDescent="0.25">
      <c r="A96" s="3"/>
      <c r="B96" s="3"/>
      <c r="C96" s="3"/>
      <c r="D96" s="3"/>
      <c r="E96" s="3"/>
      <c r="F96" s="3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5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x14ac:dyDescent="0.25">
      <c r="A97" s="3"/>
      <c r="B97" s="3"/>
      <c r="C97" s="3"/>
      <c r="D97" s="3"/>
      <c r="E97" s="3"/>
      <c r="F97" s="3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5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x14ac:dyDescent="0.25">
      <c r="A98" s="3"/>
      <c r="B98" s="3"/>
      <c r="C98" s="3"/>
      <c r="D98" s="3"/>
      <c r="E98" s="3"/>
      <c r="F98" s="3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5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x14ac:dyDescent="0.25">
      <c r="A99" s="3"/>
      <c r="B99" s="3"/>
      <c r="C99" s="3"/>
      <c r="D99" s="3"/>
      <c r="E99" s="3"/>
      <c r="F99" s="3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5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x14ac:dyDescent="0.25">
      <c r="A100" s="3"/>
      <c r="B100" s="3"/>
      <c r="C100" s="3"/>
      <c r="D100" s="3"/>
      <c r="E100" s="3"/>
      <c r="F100" s="3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5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x14ac:dyDescent="0.25">
      <c r="A101" s="3"/>
      <c r="B101" s="3"/>
      <c r="C101" s="3"/>
      <c r="D101" s="3"/>
      <c r="E101" s="3"/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5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x14ac:dyDescent="0.25">
      <c r="A102" s="3"/>
      <c r="B102" s="3"/>
      <c r="C102" s="3"/>
      <c r="D102" s="3"/>
      <c r="E102" s="3"/>
      <c r="F102" s="3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5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x14ac:dyDescent="0.25">
      <c r="A103" s="3"/>
      <c r="B103" s="3"/>
      <c r="C103" s="3"/>
      <c r="D103" s="3"/>
      <c r="E103" s="3"/>
      <c r="F103" s="3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5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x14ac:dyDescent="0.25">
      <c r="A104" s="3"/>
      <c r="B104" s="3"/>
      <c r="C104" s="3"/>
      <c r="D104" s="3"/>
      <c r="E104" s="3"/>
      <c r="F104" s="3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5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x14ac:dyDescent="0.25">
      <c r="A105" s="3"/>
      <c r="B105" s="3"/>
      <c r="C105" s="3"/>
      <c r="D105" s="3"/>
      <c r="E105" s="3"/>
      <c r="F105" s="3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5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x14ac:dyDescent="0.25">
      <c r="A106" s="3"/>
      <c r="B106" s="3"/>
      <c r="C106" s="3"/>
      <c r="D106" s="3"/>
      <c r="E106" s="3"/>
      <c r="F106" s="3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5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x14ac:dyDescent="0.25">
      <c r="A107" s="3"/>
      <c r="B107" s="3"/>
      <c r="C107" s="3"/>
      <c r="D107" s="3"/>
      <c r="E107" s="3"/>
      <c r="F107" s="3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5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x14ac:dyDescent="0.25">
      <c r="A108" s="3"/>
      <c r="B108" s="3"/>
      <c r="C108" s="3"/>
      <c r="D108" s="3"/>
      <c r="E108" s="3"/>
      <c r="F108" s="3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5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x14ac:dyDescent="0.25">
      <c r="A109" s="3"/>
      <c r="B109" s="3"/>
      <c r="C109" s="3"/>
      <c r="D109" s="3"/>
      <c r="E109" s="3"/>
      <c r="F109" s="3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5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x14ac:dyDescent="0.25">
      <c r="A110" s="3"/>
      <c r="B110" s="3"/>
      <c r="C110" s="3"/>
      <c r="D110" s="3"/>
      <c r="E110" s="3"/>
      <c r="F110" s="3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5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x14ac:dyDescent="0.25">
      <c r="A111" s="3"/>
      <c r="B111" s="3"/>
      <c r="C111" s="3"/>
      <c r="D111" s="3"/>
      <c r="E111" s="3"/>
      <c r="F111" s="3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5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x14ac:dyDescent="0.25">
      <c r="A112" s="3"/>
      <c r="B112" s="3"/>
      <c r="C112" s="3"/>
      <c r="D112" s="3"/>
      <c r="E112" s="3"/>
      <c r="F112" s="3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5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x14ac:dyDescent="0.25">
      <c r="A113" s="3"/>
      <c r="B113" s="3"/>
      <c r="C113" s="3"/>
      <c r="D113" s="3"/>
      <c r="E113" s="3"/>
      <c r="F113" s="3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5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x14ac:dyDescent="0.25">
      <c r="A114" s="3"/>
      <c r="B114" s="3"/>
      <c r="C114" s="3"/>
      <c r="D114" s="3"/>
      <c r="E114" s="3"/>
      <c r="F114" s="3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5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x14ac:dyDescent="0.25">
      <c r="A115" s="3"/>
      <c r="B115" s="3"/>
      <c r="C115" s="3"/>
      <c r="D115" s="3"/>
      <c r="E115" s="3"/>
      <c r="F115" s="3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5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x14ac:dyDescent="0.25">
      <c r="A116" s="3"/>
      <c r="B116" s="3"/>
      <c r="C116" s="3"/>
      <c r="D116" s="3"/>
      <c r="E116" s="3"/>
      <c r="F116" s="3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5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x14ac:dyDescent="0.25">
      <c r="A117" s="3"/>
      <c r="B117" s="3"/>
      <c r="C117" s="3"/>
      <c r="D117" s="3"/>
      <c r="E117" s="3"/>
      <c r="F117" s="3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5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x14ac:dyDescent="0.25">
      <c r="A118" s="3"/>
      <c r="B118" s="3"/>
      <c r="C118" s="3"/>
      <c r="D118" s="3"/>
      <c r="E118" s="3"/>
      <c r="F118" s="3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5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x14ac:dyDescent="0.25">
      <c r="A119" s="3"/>
      <c r="B119" s="3"/>
      <c r="C119" s="3"/>
      <c r="D119" s="3"/>
      <c r="E119" s="3"/>
      <c r="F119" s="3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5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x14ac:dyDescent="0.25">
      <c r="A120" s="3"/>
      <c r="B120" s="3"/>
      <c r="C120" s="3"/>
      <c r="D120" s="3"/>
      <c r="E120" s="3"/>
      <c r="F120" s="3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5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x14ac:dyDescent="0.25">
      <c r="A121" s="3"/>
      <c r="B121" s="3"/>
      <c r="C121" s="3"/>
      <c r="D121" s="3"/>
      <c r="E121" s="3"/>
      <c r="F121" s="3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5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x14ac:dyDescent="0.25">
      <c r="A122" s="3"/>
      <c r="B122" s="3"/>
      <c r="C122" s="3"/>
      <c r="D122" s="3"/>
      <c r="E122" s="3"/>
      <c r="F122" s="3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5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x14ac:dyDescent="0.25">
      <c r="A123" s="3"/>
      <c r="B123" s="3"/>
      <c r="C123" s="3"/>
      <c r="D123" s="3"/>
      <c r="E123" s="3"/>
      <c r="F123" s="3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5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x14ac:dyDescent="0.25">
      <c r="A124" s="3"/>
      <c r="B124" s="3"/>
      <c r="C124" s="3"/>
      <c r="D124" s="3"/>
      <c r="E124" s="3"/>
      <c r="F124" s="3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5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x14ac:dyDescent="0.25">
      <c r="A125" s="3"/>
      <c r="B125" s="3"/>
      <c r="C125" s="3"/>
      <c r="D125" s="3"/>
      <c r="E125" s="3"/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5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x14ac:dyDescent="0.25">
      <c r="A126" s="3"/>
      <c r="B126" s="3"/>
      <c r="C126" s="3"/>
      <c r="D126" s="3"/>
      <c r="E126" s="3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5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x14ac:dyDescent="0.25">
      <c r="A127" s="3"/>
      <c r="B127" s="3"/>
      <c r="C127" s="3"/>
      <c r="D127" s="3"/>
      <c r="E127" s="3"/>
      <c r="F127" s="3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5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x14ac:dyDescent="0.25">
      <c r="A128" s="3"/>
      <c r="B128" s="3"/>
      <c r="C128" s="3"/>
      <c r="D128" s="3"/>
      <c r="E128" s="3"/>
      <c r="F128" s="3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5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x14ac:dyDescent="0.25">
      <c r="A129" s="3"/>
      <c r="B129" s="3"/>
      <c r="C129" s="3"/>
      <c r="D129" s="3"/>
      <c r="E129" s="3"/>
      <c r="F129" s="3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5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x14ac:dyDescent="0.25">
      <c r="A130" s="3"/>
      <c r="B130" s="3"/>
      <c r="C130" s="3"/>
      <c r="D130" s="3"/>
      <c r="E130" s="3"/>
      <c r="F130" s="3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5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x14ac:dyDescent="0.25">
      <c r="A131" s="3"/>
      <c r="B131" s="3"/>
      <c r="C131" s="3"/>
      <c r="D131" s="3"/>
      <c r="E131" s="3"/>
      <c r="F131" s="3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5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 x14ac:dyDescent="0.25">
      <c r="A132" s="3"/>
      <c r="B132" s="3"/>
      <c r="C132" s="3"/>
      <c r="D132" s="3"/>
      <c r="E132" s="3"/>
      <c r="F132" s="3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5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x14ac:dyDescent="0.25">
      <c r="A133" s="3"/>
      <c r="B133" s="3"/>
      <c r="C133" s="3"/>
      <c r="D133" s="3"/>
      <c r="E133" s="3"/>
      <c r="F133" s="3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5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 x14ac:dyDescent="0.25">
      <c r="A134" s="3"/>
      <c r="B134" s="3"/>
      <c r="C134" s="3"/>
      <c r="D134" s="3"/>
      <c r="E134" s="3"/>
      <c r="F134" s="3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5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 x14ac:dyDescent="0.25">
      <c r="A135" s="3"/>
      <c r="B135" s="3"/>
      <c r="C135" s="3"/>
      <c r="D135" s="3"/>
      <c r="E135" s="3"/>
      <c r="F135" s="3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5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x14ac:dyDescent="0.25">
      <c r="A136" s="3"/>
      <c r="B136" s="3"/>
      <c r="C136" s="3"/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5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 x14ac:dyDescent="0.25">
      <c r="A137" s="3"/>
      <c r="B137" s="3"/>
      <c r="C137" s="3"/>
      <c r="D137" s="3"/>
      <c r="E137" s="3"/>
      <c r="F137" s="3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5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x14ac:dyDescent="0.25">
      <c r="A138" s="3"/>
      <c r="B138" s="3"/>
      <c r="C138" s="3"/>
      <c r="D138" s="3"/>
      <c r="E138" s="3"/>
      <c r="F138" s="3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5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 x14ac:dyDescent="0.25">
      <c r="A139" s="3"/>
      <c r="B139" s="3"/>
      <c r="C139" s="3"/>
      <c r="D139" s="3"/>
      <c r="E139" s="3"/>
      <c r="F139" s="3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5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x14ac:dyDescent="0.25">
      <c r="A140" s="3"/>
      <c r="B140" s="3"/>
      <c r="C140" s="3"/>
      <c r="D140" s="3"/>
      <c r="E140" s="3"/>
      <c r="F140" s="3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5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 x14ac:dyDescent="0.25">
      <c r="A141" s="3"/>
      <c r="B141" s="3"/>
      <c r="C141" s="3"/>
      <c r="D141" s="3"/>
      <c r="E141" s="3"/>
      <c r="F141" s="3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5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x14ac:dyDescent="0.25">
      <c r="A142" s="3"/>
      <c r="B142" s="3"/>
      <c r="C142" s="3"/>
      <c r="D142" s="3"/>
      <c r="E142" s="3"/>
      <c r="F142" s="3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5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x14ac:dyDescent="0.25">
      <c r="A143" s="3"/>
      <c r="B143" s="3"/>
      <c r="C143" s="3"/>
      <c r="D143" s="3"/>
      <c r="E143" s="3"/>
      <c r="F143" s="3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5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x14ac:dyDescent="0.25">
      <c r="A144" s="3"/>
      <c r="B144" s="3"/>
      <c r="C144" s="3"/>
      <c r="D144" s="3"/>
      <c r="E144" s="3"/>
      <c r="F144" s="3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5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x14ac:dyDescent="0.25">
      <c r="A145" s="3"/>
      <c r="B145" s="3"/>
      <c r="C145" s="3"/>
      <c r="D145" s="3"/>
      <c r="E145" s="3"/>
      <c r="F145" s="3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5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x14ac:dyDescent="0.25">
      <c r="A146" s="3"/>
      <c r="B146" s="3"/>
      <c r="C146" s="3"/>
      <c r="D146" s="3"/>
      <c r="E146" s="3"/>
      <c r="F146" s="3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5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 x14ac:dyDescent="0.25">
      <c r="A147" s="3"/>
      <c r="B147" s="3"/>
      <c r="C147" s="3"/>
      <c r="D147" s="3"/>
      <c r="E147" s="3"/>
      <c r="F147" s="3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5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x14ac:dyDescent="0.25">
      <c r="A148" s="3"/>
      <c r="B148" s="3"/>
      <c r="C148" s="3"/>
      <c r="D148" s="3"/>
      <c r="E148" s="3"/>
      <c r="F148" s="3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5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 x14ac:dyDescent="0.25">
      <c r="A149" s="3"/>
      <c r="B149" s="3"/>
      <c r="C149" s="3"/>
      <c r="D149" s="3"/>
      <c r="E149" s="3"/>
      <c r="F149" s="3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5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x14ac:dyDescent="0.25">
      <c r="A150" s="3"/>
      <c r="B150" s="3"/>
      <c r="C150" s="3"/>
      <c r="D150" s="3"/>
      <c r="E150" s="3"/>
      <c r="F150" s="3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5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 x14ac:dyDescent="0.25">
      <c r="A151" s="3"/>
      <c r="B151" s="3"/>
      <c r="C151" s="3"/>
      <c r="D151" s="3"/>
      <c r="E151" s="3"/>
      <c r="F151" s="3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5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x14ac:dyDescent="0.25">
      <c r="A152" s="3"/>
      <c r="B152" s="3"/>
      <c r="C152" s="3"/>
      <c r="D152" s="3"/>
      <c r="E152" s="3"/>
      <c r="F152" s="3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5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x14ac:dyDescent="0.25">
      <c r="A153" s="3"/>
      <c r="B153" s="3"/>
      <c r="C153" s="3"/>
      <c r="D153" s="3"/>
      <c r="E153" s="3"/>
      <c r="F153" s="3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5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x14ac:dyDescent="0.25">
      <c r="A154" s="3"/>
      <c r="B154" s="3"/>
      <c r="C154" s="3"/>
      <c r="D154" s="3"/>
      <c r="E154" s="3"/>
      <c r="F154" s="3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5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 x14ac:dyDescent="0.25">
      <c r="A155" s="3"/>
      <c r="B155" s="3"/>
      <c r="C155" s="3"/>
      <c r="D155" s="3"/>
      <c r="E155" s="3"/>
      <c r="F155" s="3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5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 x14ac:dyDescent="0.25">
      <c r="A156" s="3"/>
      <c r="B156" s="3"/>
      <c r="C156" s="3"/>
      <c r="D156" s="3"/>
      <c r="E156" s="3"/>
      <c r="F156" s="3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5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x14ac:dyDescent="0.25">
      <c r="A157" s="3"/>
      <c r="B157" s="3"/>
      <c r="C157" s="3"/>
      <c r="D157" s="3"/>
      <c r="E157" s="3"/>
      <c r="F157" s="3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5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 x14ac:dyDescent="0.25">
      <c r="A158" s="3"/>
      <c r="B158" s="3"/>
      <c r="C158" s="3"/>
      <c r="D158" s="3"/>
      <c r="E158" s="3"/>
      <c r="F158" s="3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5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 x14ac:dyDescent="0.25">
      <c r="A159" s="3"/>
      <c r="B159" s="3"/>
      <c r="C159" s="3"/>
      <c r="D159" s="3"/>
      <c r="E159" s="3"/>
      <c r="F159" s="3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5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x14ac:dyDescent="0.25">
      <c r="A160" s="3"/>
      <c r="B160" s="3"/>
      <c r="C160" s="3"/>
      <c r="D160" s="3"/>
      <c r="E160" s="3"/>
      <c r="F160" s="3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5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 x14ac:dyDescent="0.25">
      <c r="A161" s="3"/>
      <c r="B161" s="3"/>
      <c r="C161" s="3"/>
      <c r="D161" s="3"/>
      <c r="E161" s="3"/>
      <c r="F161" s="3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5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 x14ac:dyDescent="0.25">
      <c r="A162" s="3"/>
      <c r="B162" s="3"/>
      <c r="C162" s="3"/>
      <c r="D162" s="3"/>
      <c r="E162" s="3"/>
      <c r="F162" s="3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5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 x14ac:dyDescent="0.25">
      <c r="A163" s="3"/>
      <c r="B163" s="3"/>
      <c r="C163" s="3"/>
      <c r="D163" s="3"/>
      <c r="E163" s="3"/>
      <c r="F163" s="3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5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 x14ac:dyDescent="0.25">
      <c r="A164" s="3"/>
      <c r="B164" s="3"/>
      <c r="C164" s="3"/>
      <c r="D164" s="3"/>
      <c r="E164" s="3"/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5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 x14ac:dyDescent="0.25">
      <c r="A165" s="3"/>
      <c r="B165" s="3"/>
      <c r="C165" s="3"/>
      <c r="D165" s="3"/>
      <c r="E165" s="3"/>
      <c r="F165" s="3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5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x14ac:dyDescent="0.25">
      <c r="A166" s="3"/>
      <c r="B166" s="3"/>
      <c r="C166" s="3"/>
      <c r="D166" s="3"/>
      <c r="E166" s="3"/>
      <c r="F166" s="3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5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 x14ac:dyDescent="0.25">
      <c r="A167" s="3"/>
      <c r="B167" s="3"/>
      <c r="C167" s="3"/>
      <c r="D167" s="3"/>
      <c r="E167" s="3"/>
      <c r="F167" s="3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5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 x14ac:dyDescent="0.25">
      <c r="A168" s="3"/>
      <c r="B168" s="3"/>
      <c r="C168" s="3"/>
      <c r="D168" s="3"/>
      <c r="E168" s="3"/>
      <c r="F168" s="3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5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x14ac:dyDescent="0.25">
      <c r="A169" s="3"/>
      <c r="B169" s="3"/>
      <c r="C169" s="3"/>
      <c r="D169" s="3"/>
      <c r="E169" s="3"/>
      <c r="F169" s="3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5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 x14ac:dyDescent="0.25">
      <c r="A170" s="3"/>
      <c r="B170" s="3"/>
      <c r="C170" s="3"/>
      <c r="D170" s="3"/>
      <c r="E170" s="3"/>
      <c r="F170" s="3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5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 x14ac:dyDescent="0.25">
      <c r="A171" s="3"/>
      <c r="B171" s="3"/>
      <c r="C171" s="3"/>
      <c r="D171" s="3"/>
      <c r="E171" s="3"/>
      <c r="F171" s="3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5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x14ac:dyDescent="0.25">
      <c r="A172" s="3"/>
      <c r="B172" s="3"/>
      <c r="C172" s="3"/>
      <c r="D172" s="3"/>
      <c r="E172" s="3"/>
      <c r="F172" s="3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5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 x14ac:dyDescent="0.25">
      <c r="A173" s="3"/>
      <c r="B173" s="3"/>
      <c r="C173" s="3"/>
      <c r="D173" s="3"/>
      <c r="E173" s="3"/>
      <c r="F173" s="3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5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 x14ac:dyDescent="0.25">
      <c r="A174" s="3"/>
      <c r="B174" s="3"/>
      <c r="C174" s="3"/>
      <c r="D174" s="3"/>
      <c r="E174" s="3"/>
      <c r="F174" s="3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5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 x14ac:dyDescent="0.25">
      <c r="A175" s="3"/>
      <c r="B175" s="3"/>
      <c r="C175" s="3"/>
      <c r="D175" s="3"/>
      <c r="E175" s="3"/>
      <c r="F175" s="3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5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 x14ac:dyDescent="0.25">
      <c r="A176" s="3"/>
      <c r="B176" s="3"/>
      <c r="C176" s="3"/>
      <c r="D176" s="3"/>
      <c r="E176" s="3"/>
      <c r="F176" s="3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5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 x14ac:dyDescent="0.25">
      <c r="A177" s="3"/>
      <c r="B177" s="3"/>
      <c r="C177" s="3"/>
      <c r="D177" s="3"/>
      <c r="E177" s="3"/>
      <c r="F177" s="3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5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 x14ac:dyDescent="0.25">
      <c r="A178" s="3"/>
      <c r="B178" s="3"/>
      <c r="C178" s="3"/>
      <c r="D178" s="3"/>
      <c r="E178" s="3"/>
      <c r="F178" s="3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5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 x14ac:dyDescent="0.25">
      <c r="A179" s="3"/>
      <c r="B179" s="3"/>
      <c r="C179" s="3"/>
      <c r="D179" s="3"/>
      <c r="E179" s="3"/>
      <c r="F179" s="3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5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 x14ac:dyDescent="0.25">
      <c r="A180" s="3"/>
      <c r="B180" s="3"/>
      <c r="C180" s="3"/>
      <c r="D180" s="3"/>
      <c r="E180" s="3"/>
      <c r="F180" s="3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5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x14ac:dyDescent="0.25">
      <c r="A181" s="3"/>
      <c r="B181" s="3"/>
      <c r="C181" s="3"/>
      <c r="D181" s="3"/>
      <c r="E181" s="3"/>
      <c r="F181" s="3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5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 x14ac:dyDescent="0.25">
      <c r="A182" s="3"/>
      <c r="B182" s="3"/>
      <c r="C182" s="3"/>
      <c r="D182" s="3"/>
      <c r="E182" s="3"/>
      <c r="F182" s="3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5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 x14ac:dyDescent="0.25">
      <c r="A183" s="3"/>
      <c r="B183" s="3"/>
      <c r="C183" s="3"/>
      <c r="D183" s="3"/>
      <c r="E183" s="3"/>
      <c r="F183" s="3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5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 x14ac:dyDescent="0.25">
      <c r="A184" s="3"/>
      <c r="B184" s="3"/>
      <c r="C184" s="3"/>
      <c r="D184" s="3"/>
      <c r="E184" s="3"/>
      <c r="F184" s="3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5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 x14ac:dyDescent="0.25">
      <c r="A185" s="3"/>
      <c r="B185" s="3"/>
      <c r="C185" s="3"/>
      <c r="D185" s="3"/>
      <c r="E185" s="3"/>
      <c r="F185" s="3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5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 x14ac:dyDescent="0.25">
      <c r="A186" s="3"/>
      <c r="B186" s="3"/>
      <c r="C186" s="3"/>
      <c r="D186" s="3"/>
      <c r="E186" s="3"/>
      <c r="F186" s="3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5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 x14ac:dyDescent="0.25">
      <c r="A187" s="3"/>
      <c r="B187" s="3"/>
      <c r="C187" s="3"/>
      <c r="D187" s="3"/>
      <c r="E187" s="3"/>
      <c r="F187" s="3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5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 x14ac:dyDescent="0.25">
      <c r="A188" s="3"/>
      <c r="B188" s="3"/>
      <c r="C188" s="3"/>
      <c r="D188" s="3"/>
      <c r="E188" s="3"/>
      <c r="F188" s="3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5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 x14ac:dyDescent="0.25">
      <c r="A189" s="3"/>
      <c r="B189" s="3"/>
      <c r="C189" s="3"/>
      <c r="D189" s="3"/>
      <c r="E189" s="3"/>
      <c r="F189" s="3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5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 x14ac:dyDescent="0.25">
      <c r="A190" s="3"/>
      <c r="B190" s="3"/>
      <c r="C190" s="3"/>
      <c r="D190" s="3"/>
      <c r="E190" s="3"/>
      <c r="F190" s="3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5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 x14ac:dyDescent="0.25">
      <c r="A191" s="3"/>
      <c r="B191" s="3"/>
      <c r="C191" s="3"/>
      <c r="D191" s="3"/>
      <c r="E191" s="3"/>
      <c r="F191" s="3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5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 x14ac:dyDescent="0.25">
      <c r="A192" s="3"/>
      <c r="B192" s="3"/>
      <c r="C192" s="3"/>
      <c r="D192" s="3"/>
      <c r="E192" s="3"/>
      <c r="F192" s="3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5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x14ac:dyDescent="0.25">
      <c r="A193" s="3"/>
      <c r="B193" s="3"/>
      <c r="C193" s="3"/>
      <c r="D193" s="3"/>
      <c r="E193" s="3"/>
      <c r="F193" s="3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5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x14ac:dyDescent="0.25">
      <c r="A194" s="3"/>
      <c r="B194" s="3"/>
      <c r="C194" s="3"/>
      <c r="D194" s="3"/>
      <c r="E194" s="3"/>
      <c r="F194" s="3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5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x14ac:dyDescent="0.25">
      <c r="A195" s="3"/>
      <c r="B195" s="3"/>
      <c r="C195" s="3"/>
      <c r="D195" s="3"/>
      <c r="E195" s="3"/>
      <c r="F195" s="3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5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x14ac:dyDescent="0.25">
      <c r="A196" s="3"/>
      <c r="B196" s="3"/>
      <c r="C196" s="3"/>
      <c r="D196" s="3"/>
      <c r="E196" s="3"/>
      <c r="F196" s="3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5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x14ac:dyDescent="0.25">
      <c r="A197" s="3"/>
      <c r="B197" s="3"/>
      <c r="C197" s="3"/>
      <c r="D197" s="3"/>
      <c r="E197" s="3"/>
      <c r="F197" s="3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5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x14ac:dyDescent="0.25">
      <c r="A198" s="3"/>
      <c r="B198" s="3"/>
      <c r="C198" s="3"/>
      <c r="D198" s="3"/>
      <c r="E198" s="3"/>
      <c r="F198" s="3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5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x14ac:dyDescent="0.25">
      <c r="A199" s="3"/>
      <c r="B199" s="3"/>
      <c r="C199" s="3"/>
      <c r="D199" s="3"/>
      <c r="E199" s="3"/>
      <c r="F199" s="3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5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x14ac:dyDescent="0.25">
      <c r="A200" s="3"/>
      <c r="B200" s="3"/>
      <c r="C200" s="3"/>
      <c r="D200" s="3"/>
      <c r="E200" s="3"/>
      <c r="F200" s="3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5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x14ac:dyDescent="0.25">
      <c r="A201" s="3"/>
      <c r="B201" s="3"/>
      <c r="C201" s="3"/>
      <c r="D201" s="3"/>
      <c r="E201" s="3"/>
      <c r="F201" s="3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5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x14ac:dyDescent="0.25">
      <c r="A202" s="3"/>
      <c r="B202" s="3"/>
      <c r="C202" s="3"/>
      <c r="D202" s="3"/>
      <c r="E202" s="3"/>
      <c r="F202" s="3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5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x14ac:dyDescent="0.25">
      <c r="A203" s="3"/>
      <c r="B203" s="3"/>
      <c r="C203" s="3"/>
      <c r="D203" s="3"/>
      <c r="E203" s="3"/>
      <c r="F203" s="3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5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x14ac:dyDescent="0.25">
      <c r="A204" s="3"/>
      <c r="B204" s="3"/>
      <c r="C204" s="3"/>
      <c r="D204" s="3"/>
      <c r="E204" s="3"/>
      <c r="F204" s="3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5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x14ac:dyDescent="0.25">
      <c r="A205" s="3"/>
      <c r="B205" s="3"/>
      <c r="C205" s="3"/>
      <c r="D205" s="3"/>
      <c r="E205" s="3"/>
      <c r="F205" s="3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5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x14ac:dyDescent="0.25">
      <c r="A206" s="3"/>
      <c r="B206" s="3"/>
      <c r="C206" s="3"/>
      <c r="D206" s="3"/>
      <c r="E206" s="3"/>
      <c r="F206" s="3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5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x14ac:dyDescent="0.25">
      <c r="A207" s="3"/>
      <c r="B207" s="3"/>
      <c r="C207" s="3"/>
      <c r="D207" s="3"/>
      <c r="E207" s="3"/>
      <c r="F207" s="3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5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x14ac:dyDescent="0.25">
      <c r="A208" s="3"/>
      <c r="B208" s="3"/>
      <c r="C208" s="3"/>
      <c r="D208" s="3"/>
      <c r="E208" s="3"/>
      <c r="F208" s="3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5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 x14ac:dyDescent="0.25">
      <c r="A209" s="3"/>
      <c r="B209" s="3"/>
      <c r="C209" s="3"/>
      <c r="D209" s="3"/>
      <c r="E209" s="3"/>
      <c r="F209" s="3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5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 x14ac:dyDescent="0.25">
      <c r="A210" s="3"/>
      <c r="B210" s="3"/>
      <c r="C210" s="3"/>
      <c r="D210" s="3"/>
      <c r="E210" s="3"/>
      <c r="F210" s="3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5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 x14ac:dyDescent="0.25">
      <c r="A211" s="3"/>
      <c r="B211" s="3"/>
      <c r="C211" s="3"/>
      <c r="D211" s="3"/>
      <c r="E211" s="3"/>
      <c r="F211" s="3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5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 x14ac:dyDescent="0.25">
      <c r="A212" s="3"/>
      <c r="B212" s="3"/>
      <c r="C212" s="3"/>
      <c r="D212" s="3"/>
      <c r="E212" s="3"/>
      <c r="F212" s="3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5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 x14ac:dyDescent="0.25">
      <c r="A213" s="3"/>
      <c r="B213" s="3"/>
      <c r="C213" s="3"/>
      <c r="D213" s="3"/>
      <c r="E213" s="3"/>
      <c r="F213" s="3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5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x14ac:dyDescent="0.25">
      <c r="A214" s="3"/>
      <c r="B214" s="3"/>
      <c r="C214" s="3"/>
      <c r="D214" s="3"/>
      <c r="E214" s="3"/>
      <c r="F214" s="3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5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 x14ac:dyDescent="0.25">
      <c r="A215" s="3"/>
      <c r="B215" s="3"/>
      <c r="C215" s="3"/>
      <c r="D215" s="3"/>
      <c r="E215" s="3"/>
      <c r="F215" s="3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5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 x14ac:dyDescent="0.25">
      <c r="A216" s="3"/>
      <c r="B216" s="3"/>
      <c r="C216" s="3"/>
      <c r="D216" s="3"/>
      <c r="E216" s="3"/>
      <c r="F216" s="3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5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 x14ac:dyDescent="0.25">
      <c r="A217" s="3"/>
      <c r="B217" s="3"/>
      <c r="C217" s="3"/>
      <c r="D217" s="3"/>
      <c r="E217" s="3"/>
      <c r="F217" s="3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5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 x14ac:dyDescent="0.25">
      <c r="A218" s="3"/>
      <c r="B218" s="3"/>
      <c r="C218" s="3"/>
      <c r="D218" s="3"/>
      <c r="E218" s="3"/>
      <c r="F218" s="3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5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 x14ac:dyDescent="0.25">
      <c r="A219" s="3"/>
      <c r="B219" s="3"/>
      <c r="C219" s="3"/>
      <c r="D219" s="3"/>
      <c r="E219" s="3"/>
      <c r="F219" s="3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5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 x14ac:dyDescent="0.25">
      <c r="A220" s="3"/>
      <c r="B220" s="3"/>
      <c r="C220" s="3"/>
      <c r="D220" s="3"/>
      <c r="E220" s="3"/>
      <c r="F220" s="3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5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 x14ac:dyDescent="0.25">
      <c r="A221" s="3"/>
      <c r="B221" s="3"/>
      <c r="C221" s="3"/>
      <c r="D221" s="3"/>
      <c r="E221" s="3"/>
      <c r="F221" s="3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5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 x14ac:dyDescent="0.25">
      <c r="A222" s="3"/>
      <c r="B222" s="3"/>
      <c r="C222" s="3"/>
      <c r="D222" s="3"/>
      <c r="E222" s="3"/>
      <c r="F222" s="3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5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x14ac:dyDescent="0.25">
      <c r="A223" s="3"/>
      <c r="B223" s="3"/>
      <c r="C223" s="3"/>
      <c r="D223" s="3"/>
      <c r="E223" s="3"/>
      <c r="F223" s="3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5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 x14ac:dyDescent="0.25">
      <c r="A224" s="3"/>
      <c r="B224" s="3"/>
      <c r="C224" s="3"/>
      <c r="D224" s="3"/>
      <c r="E224" s="3"/>
      <c r="F224" s="3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5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 x14ac:dyDescent="0.25">
      <c r="A225" s="3"/>
      <c r="B225" s="3"/>
      <c r="C225" s="3"/>
      <c r="D225" s="3"/>
      <c r="E225" s="3"/>
      <c r="F225" s="3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5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 x14ac:dyDescent="0.25">
      <c r="A226" s="3"/>
      <c r="B226" s="3"/>
      <c r="C226" s="3"/>
      <c r="D226" s="3"/>
      <c r="E226" s="3"/>
      <c r="F226" s="3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5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 x14ac:dyDescent="0.25">
      <c r="A227" s="3"/>
      <c r="B227" s="3"/>
      <c r="C227" s="3"/>
      <c r="D227" s="3"/>
      <c r="E227" s="3"/>
      <c r="F227" s="3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5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 x14ac:dyDescent="0.25">
      <c r="A228" s="3"/>
      <c r="B228" s="3"/>
      <c r="C228" s="3"/>
      <c r="D228" s="3"/>
      <c r="E228" s="3"/>
      <c r="F228" s="3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5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x14ac:dyDescent="0.25">
      <c r="A229" s="3"/>
      <c r="B229" s="3"/>
      <c r="C229" s="3"/>
      <c r="D229" s="3"/>
      <c r="E229" s="3"/>
      <c r="F229" s="3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5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 x14ac:dyDescent="0.25">
      <c r="A230" s="3"/>
      <c r="B230" s="3"/>
      <c r="C230" s="3"/>
      <c r="D230" s="3"/>
      <c r="E230" s="3"/>
      <c r="F230" s="3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5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spans="1:50" x14ac:dyDescent="0.25">
      <c r="A231" s="3"/>
      <c r="B231" s="3"/>
      <c r="C231" s="3"/>
      <c r="D231" s="3"/>
      <c r="E231" s="3"/>
      <c r="F231" s="3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5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 x14ac:dyDescent="0.25">
      <c r="A232" s="3"/>
      <c r="B232" s="3"/>
      <c r="C232" s="3"/>
      <c r="D232" s="3"/>
      <c r="E232" s="3"/>
      <c r="F232" s="3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5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 x14ac:dyDescent="0.25">
      <c r="A233" s="3"/>
      <c r="B233" s="3"/>
      <c r="C233" s="3"/>
      <c r="D233" s="3"/>
      <c r="E233" s="3"/>
      <c r="F233" s="3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5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x14ac:dyDescent="0.25">
      <c r="A234" s="3"/>
      <c r="B234" s="3"/>
      <c r="C234" s="3"/>
      <c r="D234" s="3"/>
      <c r="E234" s="3"/>
      <c r="F234" s="3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5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 x14ac:dyDescent="0.25">
      <c r="A235" s="3"/>
      <c r="B235" s="3"/>
      <c r="C235" s="3"/>
      <c r="D235" s="3"/>
      <c r="E235" s="3"/>
      <c r="F235" s="3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5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 x14ac:dyDescent="0.25">
      <c r="A236" s="3"/>
      <c r="B236" s="3"/>
      <c r="C236" s="3"/>
      <c r="D236" s="3"/>
      <c r="E236" s="3"/>
      <c r="F236" s="3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5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spans="1:50" x14ac:dyDescent="0.25">
      <c r="A237" s="3"/>
      <c r="B237" s="3"/>
      <c r="C237" s="3"/>
      <c r="D237" s="3"/>
      <c r="E237" s="3"/>
      <c r="F237" s="3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5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 x14ac:dyDescent="0.25">
      <c r="A238" s="3"/>
      <c r="B238" s="3"/>
      <c r="C238" s="3"/>
      <c r="D238" s="3"/>
      <c r="E238" s="3"/>
      <c r="F238" s="3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5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spans="1:50" x14ac:dyDescent="0.25">
      <c r="A239" s="3"/>
      <c r="B239" s="3"/>
      <c r="C239" s="3"/>
      <c r="D239" s="3"/>
      <c r="E239" s="3"/>
      <c r="F239" s="3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5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 x14ac:dyDescent="0.25">
      <c r="A240" s="3"/>
      <c r="B240" s="3"/>
      <c r="C240" s="3"/>
      <c r="D240" s="3"/>
      <c r="E240" s="3"/>
      <c r="F240" s="3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5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spans="1:50" x14ac:dyDescent="0.25">
      <c r="A241" s="3"/>
      <c r="B241" s="3"/>
      <c r="C241" s="3"/>
      <c r="D241" s="3"/>
      <c r="E241" s="3"/>
      <c r="F241" s="3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5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 x14ac:dyDescent="0.25">
      <c r="A242" s="3"/>
      <c r="B242" s="3"/>
      <c r="C242" s="3"/>
      <c r="D242" s="3"/>
      <c r="E242" s="3"/>
      <c r="F242" s="3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5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spans="1:50" x14ac:dyDescent="0.25">
      <c r="A243" s="3"/>
      <c r="B243" s="3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5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spans="1:50" x14ac:dyDescent="0.25">
      <c r="A244" s="3"/>
      <c r="B244" s="3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5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spans="1:50" x14ac:dyDescent="0.25">
      <c r="A245" s="3"/>
      <c r="B245" s="3"/>
      <c r="C245" s="3"/>
      <c r="D245" s="3"/>
      <c r="E245" s="3"/>
      <c r="F245" s="3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5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spans="1:50" x14ac:dyDescent="0.25">
      <c r="A246" s="3"/>
      <c r="B246" s="3"/>
      <c r="C246" s="3"/>
      <c r="D246" s="3"/>
      <c r="E246" s="3"/>
      <c r="F246" s="3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5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spans="1:50" x14ac:dyDescent="0.25">
      <c r="A247" s="3"/>
      <c r="B247" s="3"/>
      <c r="C247" s="3"/>
      <c r="D247" s="3"/>
      <c r="E247" s="3"/>
      <c r="F247" s="3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5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spans="1:50" x14ac:dyDescent="0.25">
      <c r="A248" s="3"/>
      <c r="B248" s="3"/>
      <c r="C248" s="3"/>
      <c r="D248" s="3"/>
      <c r="E248" s="3"/>
      <c r="F248" s="3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5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spans="1:50" x14ac:dyDescent="0.25">
      <c r="A249" s="3"/>
      <c r="B249" s="3"/>
      <c r="C249" s="3"/>
      <c r="D249" s="3"/>
      <c r="E249" s="3"/>
      <c r="F249" s="3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5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 x14ac:dyDescent="0.25">
      <c r="A250" s="3"/>
      <c r="B250" s="3"/>
      <c r="C250" s="3"/>
      <c r="D250" s="3"/>
      <c r="E250" s="3"/>
      <c r="F250" s="3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5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 x14ac:dyDescent="0.25">
      <c r="A251" s="3"/>
      <c r="B251" s="3"/>
      <c r="C251" s="3"/>
      <c r="D251" s="3"/>
      <c r="E251" s="3"/>
      <c r="F251" s="3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5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spans="1:50" x14ac:dyDescent="0.25">
      <c r="A252" s="3"/>
      <c r="B252" s="3"/>
      <c r="C252" s="3"/>
      <c r="D252" s="3"/>
      <c r="E252" s="3"/>
      <c r="F252" s="3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5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spans="1:50" x14ac:dyDescent="0.25">
      <c r="A253" s="3"/>
      <c r="B253" s="3"/>
      <c r="C253" s="3"/>
      <c r="D253" s="3"/>
      <c r="E253" s="3"/>
      <c r="F253" s="3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5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spans="1:50" x14ac:dyDescent="0.25">
      <c r="A254" s="3"/>
      <c r="B254" s="3"/>
      <c r="C254" s="3"/>
      <c r="D254" s="3"/>
      <c r="E254" s="3"/>
      <c r="F254" s="3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5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spans="1:50" x14ac:dyDescent="0.25">
      <c r="A255" s="3"/>
      <c r="B255" s="3"/>
      <c r="C255" s="3"/>
      <c r="D255" s="3"/>
      <c r="E255" s="3"/>
      <c r="F255" s="3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5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spans="1:50" x14ac:dyDescent="0.25">
      <c r="A256" s="3"/>
      <c r="B256" s="3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5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spans="1:50" x14ac:dyDescent="0.25">
      <c r="A257" s="3"/>
      <c r="B257" s="3"/>
      <c r="C257" s="3"/>
      <c r="D257" s="3"/>
      <c r="E257" s="3"/>
      <c r="F257" s="3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5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 x14ac:dyDescent="0.25">
      <c r="A258" s="3"/>
      <c r="B258" s="3"/>
      <c r="C258" s="3"/>
      <c r="D258" s="3"/>
      <c r="E258" s="3"/>
      <c r="F258" s="3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5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spans="1:50" x14ac:dyDescent="0.25">
      <c r="A259" s="3"/>
      <c r="B259" s="3"/>
      <c r="C259" s="3"/>
      <c r="D259" s="3"/>
      <c r="E259" s="3"/>
      <c r="F259" s="3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5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spans="1:50" x14ac:dyDescent="0.25">
      <c r="A260" s="3"/>
      <c r="B260" s="3"/>
      <c r="C260" s="3"/>
      <c r="D260" s="3"/>
      <c r="E260" s="3"/>
      <c r="F260" s="3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5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 x14ac:dyDescent="0.25">
      <c r="A261" s="3"/>
      <c r="B261" s="3"/>
      <c r="C261" s="3"/>
      <c r="D261" s="3"/>
      <c r="E261" s="3"/>
      <c r="F261" s="3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5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spans="1:50" x14ac:dyDescent="0.25">
      <c r="A262" s="3"/>
      <c r="B262" s="3"/>
      <c r="C262" s="3"/>
      <c r="D262" s="3"/>
      <c r="E262" s="3"/>
      <c r="F262" s="3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5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0" x14ac:dyDescent="0.25">
      <c r="A263" s="3"/>
      <c r="B263" s="3"/>
      <c r="C263" s="3"/>
      <c r="D263" s="3"/>
      <c r="E263" s="3"/>
      <c r="F263" s="3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5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spans="1:50" x14ac:dyDescent="0.25">
      <c r="A264" s="3"/>
      <c r="B264" s="3"/>
      <c r="C264" s="3"/>
      <c r="D264" s="3"/>
      <c r="E264" s="3"/>
      <c r="F264" s="3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5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0" x14ac:dyDescent="0.25">
      <c r="A265" s="3"/>
      <c r="B265" s="3"/>
      <c r="C265" s="3"/>
      <c r="D265" s="3"/>
      <c r="E265" s="3"/>
      <c r="F265" s="3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5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 x14ac:dyDescent="0.25">
      <c r="A266" s="3"/>
      <c r="B266" s="3"/>
      <c r="C266" s="3"/>
      <c r="D266" s="3"/>
      <c r="E266" s="3"/>
      <c r="F266" s="3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5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spans="1:50" x14ac:dyDescent="0.25">
      <c r="A267" s="3"/>
      <c r="B267" s="3"/>
      <c r="C267" s="3"/>
      <c r="D267" s="3"/>
      <c r="E267" s="3"/>
      <c r="F267" s="3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5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 x14ac:dyDescent="0.25">
      <c r="A268" s="3"/>
      <c r="B268" s="3"/>
      <c r="C268" s="3"/>
      <c r="D268" s="3"/>
      <c r="E268" s="3"/>
      <c r="F268" s="3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5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 x14ac:dyDescent="0.25">
      <c r="A269" s="3"/>
      <c r="B269" s="3"/>
      <c r="C269" s="3"/>
      <c r="D269" s="3"/>
      <c r="E269" s="3"/>
      <c r="F269" s="3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5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x14ac:dyDescent="0.25">
      <c r="A270" s="3"/>
      <c r="B270" s="3"/>
      <c r="C270" s="3"/>
      <c r="D270" s="3"/>
      <c r="E270" s="3"/>
      <c r="F270" s="3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5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 x14ac:dyDescent="0.25">
      <c r="A271" s="3"/>
      <c r="B271" s="3"/>
      <c r="C271" s="3"/>
      <c r="D271" s="3"/>
      <c r="E271" s="3"/>
      <c r="F271" s="3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5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x14ac:dyDescent="0.25">
      <c r="A272" s="3"/>
      <c r="B272" s="3"/>
      <c r="C272" s="3"/>
      <c r="D272" s="3"/>
      <c r="E272" s="3"/>
      <c r="F272" s="3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5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 x14ac:dyDescent="0.25">
      <c r="A273" s="3"/>
      <c r="B273" s="3"/>
      <c r="C273" s="3"/>
      <c r="D273" s="3"/>
      <c r="E273" s="3"/>
      <c r="F273" s="3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5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 x14ac:dyDescent="0.25">
      <c r="A274" s="3"/>
      <c r="B274" s="3"/>
      <c r="C274" s="3"/>
      <c r="D274" s="3"/>
      <c r="E274" s="3"/>
      <c r="F274" s="3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5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 x14ac:dyDescent="0.25">
      <c r="A275" s="3"/>
      <c r="B275" s="3"/>
      <c r="C275" s="3"/>
      <c r="D275" s="3"/>
      <c r="E275" s="3"/>
      <c r="F275" s="3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5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x14ac:dyDescent="0.25">
      <c r="A276" s="3"/>
      <c r="B276" s="3"/>
      <c r="C276" s="3"/>
      <c r="D276" s="3"/>
      <c r="E276" s="3"/>
      <c r="F276" s="3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5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x14ac:dyDescent="0.25">
      <c r="A277" s="3"/>
      <c r="B277" s="3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5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x14ac:dyDescent="0.25">
      <c r="A278" s="3"/>
      <c r="B278" s="3"/>
      <c r="C278" s="3"/>
      <c r="D278" s="3"/>
      <c r="E278" s="3"/>
      <c r="F278" s="3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5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x14ac:dyDescent="0.25">
      <c r="A279" s="3"/>
      <c r="B279" s="3"/>
      <c r="C279" s="3"/>
      <c r="D279" s="3"/>
      <c r="E279" s="3"/>
      <c r="F279" s="3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5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x14ac:dyDescent="0.25">
      <c r="A280" s="3"/>
      <c r="B280" s="3"/>
      <c r="C280" s="3"/>
      <c r="D280" s="3"/>
      <c r="E280" s="3"/>
      <c r="F280" s="3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5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x14ac:dyDescent="0.25">
      <c r="A281" s="3"/>
      <c r="B281" s="3"/>
      <c r="C281" s="3"/>
      <c r="D281" s="3"/>
      <c r="E281" s="3"/>
      <c r="F281" s="3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5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x14ac:dyDescent="0.25">
      <c r="A282" s="3"/>
      <c r="B282" s="3"/>
      <c r="C282" s="3"/>
      <c r="D282" s="3"/>
      <c r="E282" s="3"/>
      <c r="F282" s="3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5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x14ac:dyDescent="0.25">
      <c r="A283" s="3"/>
      <c r="B283" s="3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5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x14ac:dyDescent="0.25">
      <c r="A284" s="3"/>
      <c r="B284" s="3"/>
      <c r="C284" s="3"/>
      <c r="D284" s="3"/>
      <c r="E284" s="3"/>
      <c r="F284" s="3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5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x14ac:dyDescent="0.25">
      <c r="A285" s="3"/>
      <c r="B285" s="3"/>
      <c r="C285" s="3"/>
      <c r="D285" s="3"/>
      <c r="E285" s="3"/>
      <c r="F285" s="3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5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x14ac:dyDescent="0.25">
      <c r="A286" s="3"/>
      <c r="B286" s="3"/>
      <c r="C286" s="3"/>
      <c r="D286" s="3"/>
      <c r="E286" s="3"/>
      <c r="F286" s="3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5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x14ac:dyDescent="0.25">
      <c r="A287" s="3"/>
      <c r="B287" s="3"/>
      <c r="C287" s="3"/>
      <c r="D287" s="3"/>
      <c r="E287" s="3"/>
      <c r="F287" s="3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5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x14ac:dyDescent="0.25">
      <c r="A288" s="3"/>
      <c r="B288" s="3"/>
      <c r="C288" s="3"/>
      <c r="D288" s="3"/>
      <c r="E288" s="3"/>
      <c r="F288" s="3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5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x14ac:dyDescent="0.25">
      <c r="A289" s="3"/>
      <c r="B289" s="3"/>
      <c r="C289" s="3"/>
      <c r="D289" s="3"/>
      <c r="E289" s="3"/>
      <c r="F289" s="3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5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x14ac:dyDescent="0.25">
      <c r="A290" s="3"/>
      <c r="B290" s="3"/>
      <c r="C290" s="3"/>
      <c r="D290" s="3"/>
      <c r="E290" s="3"/>
      <c r="F290" s="3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5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 x14ac:dyDescent="0.25">
      <c r="A291" s="3"/>
      <c r="B291" s="3"/>
      <c r="C291" s="3"/>
      <c r="D291" s="3"/>
      <c r="E291" s="3"/>
      <c r="F291" s="3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5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 x14ac:dyDescent="0.25">
      <c r="A292" s="3"/>
      <c r="B292" s="3"/>
      <c r="C292" s="3"/>
      <c r="D292" s="3"/>
      <c r="E292" s="3"/>
      <c r="F292" s="3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5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 x14ac:dyDescent="0.25">
      <c r="A293" s="3"/>
      <c r="B293" s="3"/>
      <c r="C293" s="3"/>
      <c r="D293" s="3"/>
      <c r="E293" s="3"/>
      <c r="F293" s="3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5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 x14ac:dyDescent="0.25">
      <c r="A294" s="3"/>
      <c r="B294" s="3"/>
      <c r="C294" s="3"/>
      <c r="D294" s="3"/>
      <c r="E294" s="3"/>
      <c r="F294" s="3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5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 x14ac:dyDescent="0.25">
      <c r="A295" s="3"/>
      <c r="B295" s="3"/>
      <c r="C295" s="3"/>
      <c r="D295" s="3"/>
      <c r="E295" s="3"/>
      <c r="F295" s="3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5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 x14ac:dyDescent="0.25">
      <c r="A296" s="3"/>
      <c r="B296" s="3"/>
      <c r="C296" s="3"/>
      <c r="D296" s="3"/>
      <c r="E296" s="3"/>
      <c r="F296" s="3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5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 x14ac:dyDescent="0.25">
      <c r="A297" s="3"/>
      <c r="B297" s="3"/>
      <c r="C297" s="3"/>
      <c r="D297" s="3"/>
      <c r="E297" s="3"/>
      <c r="F297" s="3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5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 x14ac:dyDescent="0.25">
      <c r="A298" s="3"/>
      <c r="B298" s="3"/>
      <c r="C298" s="3"/>
      <c r="D298" s="3"/>
      <c r="E298" s="3"/>
      <c r="F298" s="3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5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 x14ac:dyDescent="0.25">
      <c r="A299" s="3"/>
      <c r="B299" s="3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5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 x14ac:dyDescent="0.25">
      <c r="A300" s="3"/>
      <c r="B300" s="3"/>
      <c r="C300" s="3"/>
      <c r="D300" s="3"/>
      <c r="E300" s="3"/>
      <c r="F300" s="3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5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 x14ac:dyDescent="0.25">
      <c r="A301" s="3"/>
      <c r="B301" s="3"/>
      <c r="C301" s="3"/>
      <c r="D301" s="3"/>
      <c r="E301" s="3"/>
      <c r="F301" s="3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5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 x14ac:dyDescent="0.25">
      <c r="A302" s="3"/>
      <c r="B302" s="3"/>
      <c r="C302" s="3"/>
      <c r="D302" s="3"/>
      <c r="E302" s="3"/>
      <c r="F302" s="3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5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 x14ac:dyDescent="0.25">
      <c r="A303" s="3"/>
      <c r="B303" s="3"/>
      <c r="C303" s="3"/>
      <c r="D303" s="3"/>
      <c r="E303" s="3"/>
      <c r="F303" s="3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5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spans="1:50" x14ac:dyDescent="0.25">
      <c r="A304" s="3"/>
      <c r="B304" s="3"/>
      <c r="C304" s="3"/>
      <c r="D304" s="3"/>
      <c r="E304" s="3"/>
      <c r="F304" s="3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5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spans="1:50" x14ac:dyDescent="0.25">
      <c r="A305" s="3"/>
      <c r="B305" s="3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5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spans="1:50" x14ac:dyDescent="0.25">
      <c r="A306" s="3"/>
      <c r="B306" s="3"/>
      <c r="C306" s="3"/>
      <c r="D306" s="3"/>
      <c r="E306" s="3"/>
      <c r="F306" s="3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5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spans="1:50" x14ac:dyDescent="0.25">
      <c r="A307" s="3"/>
      <c r="B307" s="3"/>
      <c r="C307" s="3"/>
      <c r="D307" s="3"/>
      <c r="E307" s="3"/>
      <c r="F307" s="3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5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spans="1:50" x14ac:dyDescent="0.25">
      <c r="A308" s="3"/>
      <c r="B308" s="3"/>
      <c r="C308" s="3"/>
      <c r="D308" s="3"/>
      <c r="E308" s="3"/>
      <c r="F308" s="3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5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spans="1:50" x14ac:dyDescent="0.25">
      <c r="A309" s="3"/>
      <c r="B309" s="3"/>
      <c r="C309" s="3"/>
      <c r="D309" s="3"/>
      <c r="E309" s="3"/>
      <c r="F309" s="3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5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spans="1:50" x14ac:dyDescent="0.25">
      <c r="A310" s="3"/>
      <c r="B310" s="3"/>
      <c r="C310" s="3"/>
      <c r="D310" s="3"/>
      <c r="E310" s="3"/>
      <c r="F310" s="3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5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spans="1:50" x14ac:dyDescent="0.25">
      <c r="A311" s="3"/>
      <c r="B311" s="3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5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spans="1:50" x14ac:dyDescent="0.25">
      <c r="A312" s="3"/>
      <c r="B312" s="3"/>
      <c r="C312" s="3"/>
      <c r="D312" s="3"/>
      <c r="E312" s="3"/>
      <c r="F312" s="3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5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spans="1:50" x14ac:dyDescent="0.25">
      <c r="A313" s="3"/>
      <c r="B313" s="3"/>
      <c r="C313" s="3"/>
      <c r="D313" s="3"/>
      <c r="E313" s="3"/>
      <c r="F313" s="3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5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spans="1:50" x14ac:dyDescent="0.25">
      <c r="A314" s="3"/>
      <c r="B314" s="3"/>
      <c r="C314" s="3"/>
      <c r="D314" s="3"/>
      <c r="E314" s="3"/>
      <c r="F314" s="3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5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spans="1:50" x14ac:dyDescent="0.25">
      <c r="A315" s="3"/>
      <c r="B315" s="3"/>
      <c r="C315" s="3"/>
      <c r="D315" s="3"/>
      <c r="E315" s="3"/>
      <c r="F315" s="3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5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spans="1:50" x14ac:dyDescent="0.25">
      <c r="A316" s="3"/>
      <c r="B316" s="3"/>
      <c r="C316" s="3"/>
      <c r="D316" s="3"/>
      <c r="E316" s="3"/>
      <c r="F316" s="3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5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spans="1:50" x14ac:dyDescent="0.25">
      <c r="A317" s="3"/>
      <c r="B317" s="3"/>
      <c r="C317" s="3"/>
      <c r="D317" s="3"/>
      <c r="E317" s="3"/>
      <c r="F317" s="3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5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spans="1:50" x14ac:dyDescent="0.25">
      <c r="A318" s="3"/>
      <c r="B318" s="3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5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spans="1:50" x14ac:dyDescent="0.25">
      <c r="A319" s="3"/>
      <c r="B319" s="3"/>
      <c r="C319" s="3"/>
      <c r="D319" s="3"/>
      <c r="E319" s="3"/>
      <c r="F319" s="3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5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spans="1:50" x14ac:dyDescent="0.25">
      <c r="A320" s="3"/>
      <c r="B320" s="3"/>
      <c r="C320" s="3"/>
      <c r="D320" s="3"/>
      <c r="E320" s="3"/>
      <c r="F320" s="3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5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spans="1:50" x14ac:dyDescent="0.25">
      <c r="A321" s="3"/>
      <c r="B321" s="3"/>
      <c r="C321" s="3"/>
      <c r="D321" s="3"/>
      <c r="E321" s="3"/>
      <c r="F321" s="3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5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spans="1:50" x14ac:dyDescent="0.25">
      <c r="A322" s="3"/>
      <c r="B322" s="3"/>
      <c r="C322" s="3"/>
      <c r="D322" s="3"/>
      <c r="E322" s="3"/>
      <c r="F322" s="3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5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spans="1:50" x14ac:dyDescent="0.25">
      <c r="A323" s="3"/>
      <c r="B323" s="3"/>
      <c r="C323" s="3"/>
      <c r="D323" s="3"/>
      <c r="E323" s="3"/>
      <c r="F323" s="3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5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spans="1:50" x14ac:dyDescent="0.25">
      <c r="A324" s="3"/>
      <c r="B324" s="3"/>
      <c r="C324" s="3"/>
      <c r="D324" s="3"/>
      <c r="E324" s="3"/>
      <c r="F324" s="3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5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spans="1:50" x14ac:dyDescent="0.25">
      <c r="A325" s="3"/>
      <c r="B325" s="3"/>
      <c r="C325" s="3"/>
      <c r="D325" s="3"/>
      <c r="E325" s="3"/>
      <c r="F325" s="3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5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spans="1:50" x14ac:dyDescent="0.25">
      <c r="A326" s="3"/>
      <c r="B326" s="3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5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spans="1:50" x14ac:dyDescent="0.25">
      <c r="A327" s="3"/>
      <c r="B327" s="3"/>
      <c r="C327" s="3"/>
      <c r="D327" s="3"/>
      <c r="E327" s="3"/>
      <c r="F327" s="3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5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spans="1:50" x14ac:dyDescent="0.25">
      <c r="A328" s="3"/>
      <c r="B328" s="3"/>
      <c r="C328" s="3"/>
      <c r="D328" s="3"/>
      <c r="E328" s="3"/>
      <c r="F328" s="3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5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spans="1:50" x14ac:dyDescent="0.25">
      <c r="A329" s="3"/>
      <c r="B329" s="3"/>
      <c r="C329" s="3"/>
      <c r="D329" s="3"/>
      <c r="E329" s="3"/>
      <c r="F329" s="3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5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spans="1:50" x14ac:dyDescent="0.25">
      <c r="A330" s="3"/>
      <c r="B330" s="3"/>
      <c r="C330" s="3"/>
      <c r="D330" s="3"/>
      <c r="E330" s="3"/>
      <c r="F330" s="3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5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spans="1:50" x14ac:dyDescent="0.25">
      <c r="A331" s="3"/>
      <c r="B331" s="3"/>
      <c r="C331" s="3"/>
      <c r="D331" s="3"/>
      <c r="E331" s="3"/>
      <c r="F331" s="3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5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spans="1:50" x14ac:dyDescent="0.25">
      <c r="A332" s="3"/>
      <c r="B332" s="3"/>
      <c r="C332" s="3"/>
      <c r="D332" s="3"/>
      <c r="E332" s="3"/>
      <c r="F332" s="3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5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spans="1:50" x14ac:dyDescent="0.25">
      <c r="A333" s="3"/>
      <c r="B333" s="3"/>
      <c r="C333" s="3"/>
      <c r="D333" s="3"/>
      <c r="E333" s="3"/>
      <c r="F333" s="3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5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spans="1:50" x14ac:dyDescent="0.25">
      <c r="A334" s="3"/>
      <c r="B334" s="3"/>
      <c r="C334" s="3"/>
      <c r="D334" s="3"/>
      <c r="E334" s="3"/>
      <c r="F334" s="3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5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spans="1:50" x14ac:dyDescent="0.25">
      <c r="A335" s="3"/>
      <c r="B335" s="3"/>
      <c r="C335" s="3"/>
      <c r="D335" s="3"/>
      <c r="E335" s="3"/>
      <c r="F335" s="3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5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spans="1:50" x14ac:dyDescent="0.25">
      <c r="A336" s="3"/>
      <c r="B336" s="3"/>
      <c r="C336" s="3"/>
      <c r="D336" s="3"/>
      <c r="E336" s="3"/>
      <c r="F336" s="3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5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spans="1:50" x14ac:dyDescent="0.25">
      <c r="A337" s="3"/>
      <c r="B337" s="3"/>
      <c r="C337" s="3"/>
      <c r="D337" s="3"/>
      <c r="E337" s="3"/>
      <c r="F337" s="3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5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spans="1:50" x14ac:dyDescent="0.25">
      <c r="A338" s="3"/>
      <c r="B338" s="3"/>
      <c r="C338" s="3"/>
      <c r="D338" s="3"/>
      <c r="E338" s="3"/>
      <c r="F338" s="3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5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spans="1:50" x14ac:dyDescent="0.25">
      <c r="A339" s="3"/>
      <c r="B339" s="3"/>
      <c r="C339" s="3"/>
      <c r="D339" s="3"/>
      <c r="E339" s="3"/>
      <c r="F339" s="3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5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spans="1:50" x14ac:dyDescent="0.25">
      <c r="A340" s="3"/>
      <c r="B340" s="3"/>
      <c r="C340" s="3"/>
      <c r="D340" s="3"/>
      <c r="E340" s="3"/>
      <c r="F340" s="3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5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spans="1:50" x14ac:dyDescent="0.25">
      <c r="A341" s="3"/>
      <c r="B341" s="3"/>
      <c r="C341" s="3"/>
      <c r="D341" s="3"/>
      <c r="E341" s="3"/>
      <c r="F341" s="3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5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0" x14ac:dyDescent="0.25">
      <c r="A342" s="3"/>
      <c r="B342" s="3"/>
      <c r="C342" s="3"/>
      <c r="D342" s="3"/>
      <c r="E342" s="3"/>
      <c r="F342" s="3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5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spans="1:50" x14ac:dyDescent="0.25">
      <c r="A343" s="3"/>
      <c r="B343" s="3"/>
      <c r="C343" s="3"/>
      <c r="D343" s="3"/>
      <c r="E343" s="3"/>
      <c r="F343" s="3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5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spans="1:50" x14ac:dyDescent="0.25">
      <c r="A344" s="3"/>
      <c r="B344" s="3"/>
      <c r="C344" s="3"/>
      <c r="D344" s="3"/>
      <c r="E344" s="3"/>
      <c r="F344" s="3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5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spans="1:50" x14ac:dyDescent="0.25">
      <c r="A345" s="3"/>
      <c r="B345" s="3"/>
      <c r="C345" s="3"/>
      <c r="D345" s="3"/>
      <c r="E345" s="3"/>
      <c r="F345" s="3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5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spans="1:50" x14ac:dyDescent="0.25">
      <c r="A346" s="3"/>
      <c r="B346" s="3"/>
      <c r="C346" s="3"/>
      <c r="D346" s="3"/>
      <c r="E346" s="3"/>
      <c r="F346" s="3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5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spans="1:50" x14ac:dyDescent="0.25">
      <c r="A347" s="3"/>
      <c r="B347" s="3"/>
      <c r="C347" s="3"/>
      <c r="D347" s="3"/>
      <c r="E347" s="3"/>
      <c r="F347" s="3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5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spans="1:50" x14ac:dyDescent="0.25">
      <c r="A348" s="3"/>
      <c r="B348" s="3"/>
      <c r="C348" s="3"/>
      <c r="D348" s="3"/>
      <c r="E348" s="3"/>
      <c r="F348" s="3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5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spans="1:50" x14ac:dyDescent="0.25">
      <c r="A349" s="3"/>
      <c r="B349" s="3"/>
      <c r="C349" s="3"/>
      <c r="D349" s="3"/>
      <c r="E349" s="3"/>
      <c r="F349" s="3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5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spans="1:50" x14ac:dyDescent="0.25">
      <c r="A350" s="3"/>
      <c r="B350" s="3"/>
      <c r="C350" s="3"/>
      <c r="D350" s="3"/>
      <c r="E350" s="3"/>
      <c r="F350" s="3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5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spans="1:50" x14ac:dyDescent="0.25">
      <c r="A351" s="3"/>
      <c r="B351" s="3"/>
      <c r="C351" s="3"/>
      <c r="D351" s="3"/>
      <c r="E351" s="3"/>
      <c r="F351" s="3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5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spans="1:50" x14ac:dyDescent="0.25">
      <c r="A352" s="3"/>
      <c r="B352" s="3"/>
      <c r="C352" s="3"/>
      <c r="D352" s="3"/>
      <c r="E352" s="3"/>
      <c r="F352" s="3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5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spans="1:50" x14ac:dyDescent="0.25">
      <c r="A353" s="3"/>
      <c r="B353" s="3"/>
      <c r="C353" s="3"/>
      <c r="D353" s="3"/>
      <c r="E353" s="3"/>
      <c r="F353" s="3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5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spans="1:50" x14ac:dyDescent="0.25">
      <c r="A354" s="3"/>
      <c r="B354" s="3"/>
      <c r="C354" s="3"/>
      <c r="D354" s="3"/>
      <c r="E354" s="3"/>
      <c r="F354" s="3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5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spans="1:50" x14ac:dyDescent="0.25">
      <c r="A355" s="3"/>
      <c r="B355" s="3"/>
      <c r="C355" s="3"/>
      <c r="D355" s="3"/>
      <c r="E355" s="3"/>
      <c r="F355" s="3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5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spans="1:50" x14ac:dyDescent="0.25">
      <c r="A356" s="3"/>
      <c r="B356" s="3"/>
      <c r="C356" s="3"/>
      <c r="D356" s="3"/>
      <c r="E356" s="3"/>
      <c r="F356" s="3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5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spans="1:50" x14ac:dyDescent="0.25">
      <c r="A357" s="3"/>
      <c r="B357" s="3"/>
      <c r="C357" s="3"/>
      <c r="D357" s="3"/>
      <c r="E357" s="3"/>
      <c r="F357" s="3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5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spans="1:50" x14ac:dyDescent="0.25">
      <c r="A358" s="3"/>
      <c r="B358" s="3"/>
      <c r="C358" s="3"/>
      <c r="D358" s="3"/>
      <c r="E358" s="3"/>
      <c r="F358" s="3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5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spans="1:50" x14ac:dyDescent="0.25">
      <c r="A359" s="3"/>
      <c r="B359" s="3"/>
      <c r="C359" s="3"/>
      <c r="D359" s="3"/>
      <c r="E359" s="3"/>
      <c r="F359" s="3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5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spans="1:50" x14ac:dyDescent="0.25">
      <c r="A360" s="3"/>
      <c r="B360" s="3"/>
      <c r="C360" s="3"/>
      <c r="D360" s="3"/>
      <c r="E360" s="3"/>
      <c r="F360" s="3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5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spans="1:50" x14ac:dyDescent="0.25">
      <c r="A361" s="3"/>
      <c r="B361" s="3"/>
      <c r="C361" s="3"/>
      <c r="D361" s="3"/>
      <c r="E361" s="3"/>
      <c r="F361" s="3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5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spans="1:50" x14ac:dyDescent="0.25">
      <c r="A362" s="3"/>
      <c r="B362" s="3"/>
      <c r="C362" s="3"/>
      <c r="D362" s="3"/>
      <c r="E362" s="3"/>
      <c r="F362" s="3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5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spans="1:50" x14ac:dyDescent="0.25">
      <c r="A363" s="3"/>
      <c r="B363" s="3"/>
      <c r="C363" s="3"/>
      <c r="D363" s="3"/>
      <c r="E363" s="3"/>
      <c r="F363" s="3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5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spans="1:50" x14ac:dyDescent="0.25">
      <c r="A364" s="3"/>
      <c r="B364" s="3"/>
      <c r="C364" s="3"/>
      <c r="D364" s="3"/>
      <c r="E364" s="3"/>
      <c r="F364" s="3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5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spans="1:50" x14ac:dyDescent="0.25">
      <c r="A365" s="3"/>
      <c r="B365" s="3"/>
      <c r="C365" s="3"/>
      <c r="D365" s="3"/>
      <c r="E365" s="3"/>
      <c r="F365" s="3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5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spans="1:50" x14ac:dyDescent="0.25">
      <c r="A366" s="3"/>
      <c r="B366" s="3"/>
      <c r="C366" s="3"/>
      <c r="D366" s="3"/>
      <c r="E366" s="3"/>
      <c r="F366" s="3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5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spans="1:50" x14ac:dyDescent="0.25">
      <c r="A367" s="3"/>
      <c r="B367" s="3"/>
      <c r="C367" s="3"/>
      <c r="D367" s="3"/>
      <c r="E367" s="3"/>
      <c r="F367" s="3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5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spans="1:50" x14ac:dyDescent="0.25">
      <c r="A368" s="3"/>
      <c r="B368" s="3"/>
      <c r="C368" s="3"/>
      <c r="D368" s="3"/>
      <c r="E368" s="3"/>
      <c r="F368" s="3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5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spans="1:50" x14ac:dyDescent="0.25">
      <c r="A369" s="3"/>
      <c r="B369" s="3"/>
      <c r="C369" s="3"/>
      <c r="D369" s="3"/>
      <c r="E369" s="3"/>
      <c r="F369" s="3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5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spans="1:50" x14ac:dyDescent="0.25">
      <c r="A370" s="3"/>
      <c r="B370" s="3"/>
      <c r="C370" s="3"/>
      <c r="D370" s="3"/>
      <c r="E370" s="3"/>
      <c r="F370" s="3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5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spans="1:50" x14ac:dyDescent="0.25">
      <c r="A371" s="3"/>
      <c r="B371" s="3"/>
      <c r="C371" s="3"/>
      <c r="D371" s="3"/>
      <c r="E371" s="3"/>
      <c r="F371" s="3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5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spans="1:50" x14ac:dyDescent="0.25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5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spans="1:50" x14ac:dyDescent="0.25">
      <c r="A373" s="3"/>
      <c r="B373" s="3"/>
      <c r="C373" s="3"/>
      <c r="D373" s="3"/>
      <c r="E373" s="3"/>
      <c r="F373" s="3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5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spans="1:50" x14ac:dyDescent="0.25">
      <c r="A374" s="3"/>
      <c r="B374" s="3"/>
      <c r="C374" s="3"/>
      <c r="D374" s="3"/>
      <c r="E374" s="3"/>
      <c r="F374" s="3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5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spans="1:50" x14ac:dyDescent="0.25">
      <c r="A375" s="3"/>
      <c r="B375" s="3"/>
      <c r="C375" s="3"/>
      <c r="D375" s="3"/>
      <c r="E375" s="3"/>
      <c r="F375" s="3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5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spans="1:50" x14ac:dyDescent="0.25">
      <c r="A376" s="3"/>
      <c r="B376" s="3"/>
      <c r="C376" s="3"/>
      <c r="D376" s="3"/>
      <c r="E376" s="3"/>
      <c r="F376" s="3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5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spans="1:50" x14ac:dyDescent="0.25">
      <c r="A377" s="3"/>
      <c r="B377" s="3"/>
      <c r="C377" s="3"/>
      <c r="D377" s="3"/>
      <c r="E377" s="3"/>
      <c r="F377" s="3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5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spans="1:50" x14ac:dyDescent="0.25">
      <c r="A378" s="3"/>
      <c r="B378" s="3"/>
      <c r="C378" s="3"/>
      <c r="D378" s="3"/>
      <c r="E378" s="3"/>
      <c r="F378" s="3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5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spans="1:50" x14ac:dyDescent="0.25">
      <c r="A379" s="3"/>
      <c r="B379" s="3"/>
      <c r="C379" s="3"/>
      <c r="D379" s="3"/>
      <c r="E379" s="3"/>
      <c r="F379" s="3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5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spans="1:50" x14ac:dyDescent="0.25">
      <c r="A380" s="3"/>
      <c r="B380" s="3"/>
      <c r="C380" s="3"/>
      <c r="D380" s="3"/>
      <c r="E380" s="3"/>
      <c r="F380" s="3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5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spans="1:50" x14ac:dyDescent="0.25">
      <c r="A381" s="3"/>
      <c r="B381" s="3"/>
      <c r="C381" s="3"/>
      <c r="D381" s="3"/>
      <c r="E381" s="3"/>
      <c r="F381" s="3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5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spans="1:50" x14ac:dyDescent="0.25">
      <c r="A382" s="3"/>
      <c r="B382" s="3"/>
      <c r="C382" s="3"/>
      <c r="D382" s="3"/>
      <c r="E382" s="3"/>
      <c r="F382" s="3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5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spans="1:50" x14ac:dyDescent="0.25">
      <c r="A383" s="3"/>
      <c r="B383" s="3"/>
      <c r="C383" s="3"/>
      <c r="D383" s="3"/>
      <c r="E383" s="3"/>
      <c r="F383" s="3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5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spans="1:50" x14ac:dyDescent="0.25">
      <c r="A384" s="3"/>
      <c r="B384" s="3"/>
      <c r="C384" s="3"/>
      <c r="D384" s="3"/>
      <c r="E384" s="3"/>
      <c r="F384" s="3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5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spans="1:50" x14ac:dyDescent="0.25">
      <c r="A385" s="3"/>
      <c r="B385" s="3"/>
      <c r="C385" s="3"/>
      <c r="D385" s="3"/>
      <c r="E385" s="3"/>
      <c r="F385" s="3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5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spans="1:50" x14ac:dyDescent="0.25">
      <c r="A386" s="3"/>
      <c r="B386" s="3"/>
      <c r="C386" s="3"/>
      <c r="D386" s="3"/>
      <c r="E386" s="3"/>
      <c r="F386" s="3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5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spans="1:50" x14ac:dyDescent="0.25">
      <c r="A387" s="3"/>
      <c r="B387" s="3"/>
      <c r="C387" s="3"/>
      <c r="D387" s="3"/>
      <c r="E387" s="3"/>
      <c r="F387" s="3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5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spans="1:50" x14ac:dyDescent="0.25">
      <c r="A388" s="3"/>
      <c r="B388" s="3"/>
      <c r="C388" s="3"/>
      <c r="D388" s="3"/>
      <c r="E388" s="3"/>
      <c r="F388" s="3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5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spans="1:50" x14ac:dyDescent="0.25">
      <c r="A389" s="3"/>
      <c r="B389" s="3"/>
      <c r="C389" s="3"/>
      <c r="D389" s="3"/>
      <c r="E389" s="3"/>
      <c r="F389" s="3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5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spans="1:50" x14ac:dyDescent="0.25">
      <c r="A390" s="3"/>
      <c r="B390" s="3"/>
      <c r="C390" s="3"/>
      <c r="D390" s="3"/>
      <c r="E390" s="3"/>
      <c r="F390" s="3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5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spans="1:50" x14ac:dyDescent="0.25">
      <c r="A391" s="3"/>
      <c r="B391" s="3"/>
      <c r="C391" s="3"/>
      <c r="D391" s="3"/>
      <c r="E391" s="3"/>
      <c r="F391" s="3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5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spans="1:50" x14ac:dyDescent="0.25">
      <c r="A392" s="3"/>
      <c r="B392" s="3"/>
      <c r="C392" s="3"/>
      <c r="D392" s="3"/>
      <c r="E392" s="3"/>
      <c r="F392" s="3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5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spans="1:50" x14ac:dyDescent="0.25">
      <c r="A393" s="3"/>
      <c r="B393" s="3"/>
      <c r="C393" s="3"/>
      <c r="D393" s="3"/>
      <c r="E393" s="3"/>
      <c r="F393" s="3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5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spans="1:50" x14ac:dyDescent="0.25">
      <c r="A394" s="3"/>
      <c r="B394" s="3"/>
      <c r="C394" s="3"/>
      <c r="D394" s="3"/>
      <c r="E394" s="3"/>
      <c r="F394" s="3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5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spans="1:50" x14ac:dyDescent="0.25">
      <c r="A395" s="3"/>
      <c r="B395" s="3"/>
      <c r="C395" s="3"/>
      <c r="D395" s="3"/>
      <c r="E395" s="3"/>
      <c r="F395" s="3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5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spans="1:50" x14ac:dyDescent="0.25">
      <c r="A396" s="3"/>
      <c r="B396" s="3"/>
      <c r="C396" s="3"/>
      <c r="D396" s="3"/>
      <c r="E396" s="3"/>
      <c r="F396" s="3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5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spans="1:50" x14ac:dyDescent="0.25">
      <c r="A397" s="3"/>
      <c r="B397" s="3"/>
      <c r="C397" s="3"/>
      <c r="D397" s="3"/>
      <c r="E397" s="3"/>
      <c r="F397" s="3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5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spans="1:50" x14ac:dyDescent="0.25">
      <c r="A398" s="3"/>
      <c r="B398" s="3"/>
      <c r="C398" s="3"/>
      <c r="D398" s="3"/>
      <c r="E398" s="3"/>
      <c r="F398" s="3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5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spans="1:50" x14ac:dyDescent="0.25">
      <c r="A399" s="3"/>
      <c r="B399" s="3"/>
      <c r="C399" s="3"/>
      <c r="D399" s="3"/>
      <c r="E399" s="3"/>
      <c r="F399" s="3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5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spans="1:50" x14ac:dyDescent="0.25">
      <c r="A400" s="3"/>
      <c r="B400" s="3"/>
      <c r="C400" s="3"/>
      <c r="D400" s="3"/>
      <c r="E400" s="3"/>
      <c r="F400" s="3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5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spans="1:50" x14ac:dyDescent="0.25">
      <c r="A401" s="3"/>
      <c r="B401" s="3"/>
      <c r="C401" s="3"/>
      <c r="D401" s="3"/>
      <c r="E401" s="3"/>
      <c r="F401" s="3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5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spans="1:50" x14ac:dyDescent="0.25">
      <c r="A402" s="3"/>
      <c r="B402" s="3"/>
      <c r="C402" s="3"/>
      <c r="D402" s="3"/>
      <c r="E402" s="3"/>
      <c r="F402" s="3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5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spans="1:50" x14ac:dyDescent="0.25">
      <c r="A403" s="3"/>
      <c r="B403" s="3"/>
      <c r="C403" s="3"/>
      <c r="D403" s="3"/>
      <c r="E403" s="3"/>
      <c r="F403" s="3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5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spans="1:50" x14ac:dyDescent="0.25">
      <c r="A404" s="3"/>
      <c r="B404" s="3"/>
      <c r="C404" s="3"/>
      <c r="D404" s="3"/>
      <c r="E404" s="3"/>
      <c r="F404" s="3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5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spans="1:50" x14ac:dyDescent="0.25">
      <c r="A405" s="3"/>
      <c r="B405" s="3"/>
      <c r="C405" s="3"/>
      <c r="D405" s="3"/>
      <c r="E405" s="3"/>
      <c r="F405" s="3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5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spans="1:50" x14ac:dyDescent="0.25">
      <c r="A406" s="3"/>
      <c r="B406" s="3"/>
      <c r="C406" s="3"/>
      <c r="D406" s="3"/>
      <c r="E406" s="3"/>
      <c r="F406" s="3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5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spans="1:50" x14ac:dyDescent="0.25">
      <c r="A407" s="3"/>
      <c r="B407" s="3"/>
      <c r="C407" s="3"/>
      <c r="D407" s="3"/>
      <c r="E407" s="3"/>
      <c r="F407" s="3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5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spans="1:50" x14ac:dyDescent="0.25">
      <c r="A408" s="3"/>
      <c r="B408" s="3"/>
      <c r="C408" s="3"/>
      <c r="D408" s="3"/>
      <c r="E408" s="3"/>
      <c r="F408" s="3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5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spans="1:50" x14ac:dyDescent="0.25">
      <c r="A409" s="3"/>
      <c r="B409" s="3"/>
      <c r="C409" s="3"/>
      <c r="D409" s="3"/>
      <c r="E409" s="3"/>
      <c r="F409" s="3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5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spans="1:50" x14ac:dyDescent="0.25">
      <c r="A410" s="3"/>
      <c r="B410" s="3"/>
      <c r="C410" s="3"/>
      <c r="D410" s="3"/>
      <c r="E410" s="3"/>
      <c r="F410" s="3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5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spans="1:50" x14ac:dyDescent="0.25">
      <c r="A411" s="3"/>
      <c r="B411" s="3"/>
      <c r="C411" s="3"/>
      <c r="D411" s="3"/>
      <c r="E411" s="3"/>
      <c r="F411" s="3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5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spans="1:50" x14ac:dyDescent="0.25">
      <c r="A412" s="3"/>
      <c r="B412" s="3"/>
      <c r="C412" s="3"/>
      <c r="D412" s="3"/>
      <c r="E412" s="3"/>
      <c r="F412" s="3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5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spans="1:50" x14ac:dyDescent="0.25">
      <c r="A413" s="3"/>
      <c r="B413" s="3"/>
      <c r="C413" s="3"/>
      <c r="D413" s="3"/>
      <c r="E413" s="3"/>
      <c r="F413" s="3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5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spans="1:50" x14ac:dyDescent="0.25">
      <c r="A414" s="3"/>
      <c r="B414" s="3"/>
      <c r="C414" s="3"/>
      <c r="D414" s="3"/>
      <c r="E414" s="3"/>
      <c r="F414" s="3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5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spans="1:50" x14ac:dyDescent="0.25">
      <c r="A415" s="3"/>
      <c r="B415" s="3"/>
      <c r="C415" s="3"/>
      <c r="D415" s="3"/>
      <c r="E415" s="3"/>
      <c r="F415" s="3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5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spans="1:50" x14ac:dyDescent="0.25">
      <c r="A416" s="3"/>
      <c r="B416" s="3"/>
      <c r="C416" s="3"/>
      <c r="D416" s="3"/>
      <c r="E416" s="3"/>
      <c r="F416" s="3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5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spans="1:50" x14ac:dyDescent="0.25">
      <c r="A417" s="3"/>
      <c r="B417" s="3"/>
      <c r="C417" s="3"/>
      <c r="D417" s="3"/>
      <c r="E417" s="3"/>
      <c r="F417" s="3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5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spans="1:50" x14ac:dyDescent="0.25">
      <c r="A418" s="3"/>
      <c r="B418" s="3"/>
      <c r="C418" s="3"/>
      <c r="D418" s="3"/>
      <c r="E418" s="3"/>
      <c r="F418" s="3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5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spans="1:50" x14ac:dyDescent="0.25">
      <c r="A419" s="3"/>
      <c r="B419" s="3"/>
      <c r="C419" s="3"/>
      <c r="D419" s="3"/>
      <c r="E419" s="3"/>
      <c r="F419" s="3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5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spans="1:50" x14ac:dyDescent="0.25">
      <c r="A420" s="3"/>
      <c r="B420" s="3"/>
      <c r="C420" s="3"/>
      <c r="D420" s="3"/>
      <c r="E420" s="3"/>
      <c r="F420" s="3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5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spans="1:50" x14ac:dyDescent="0.25">
      <c r="A421" s="3"/>
      <c r="B421" s="3"/>
      <c r="C421" s="3"/>
      <c r="D421" s="3"/>
      <c r="E421" s="3"/>
      <c r="F421" s="3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5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spans="1:50" x14ac:dyDescent="0.25">
      <c r="A422" s="3"/>
      <c r="B422" s="3"/>
      <c r="C422" s="3"/>
      <c r="D422" s="3"/>
      <c r="E422" s="3"/>
      <c r="F422" s="3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5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spans="1:50" x14ac:dyDescent="0.25">
      <c r="A423" s="3"/>
      <c r="B423" s="3"/>
      <c r="C423" s="3"/>
      <c r="D423" s="3"/>
      <c r="E423" s="3"/>
      <c r="F423" s="3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5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spans="1:50" x14ac:dyDescent="0.25">
      <c r="A424" s="3"/>
      <c r="B424" s="3"/>
      <c r="C424" s="3"/>
      <c r="D424" s="3"/>
      <c r="E424" s="3"/>
      <c r="F424" s="3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5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spans="1:50" x14ac:dyDescent="0.25">
      <c r="A425" s="3"/>
      <c r="B425" s="3"/>
      <c r="C425" s="3"/>
      <c r="D425" s="3"/>
      <c r="E425" s="3"/>
      <c r="F425" s="3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5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spans="1:50" x14ac:dyDescent="0.25">
      <c r="A426" s="3"/>
      <c r="B426" s="3"/>
      <c r="C426" s="3"/>
      <c r="D426" s="3"/>
      <c r="E426" s="3"/>
      <c r="F426" s="3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5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spans="1:50" x14ac:dyDescent="0.25">
      <c r="A427" s="3"/>
      <c r="B427" s="3"/>
      <c r="C427" s="3"/>
      <c r="D427" s="3"/>
      <c r="E427" s="3"/>
      <c r="F427" s="3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5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spans="1:50" x14ac:dyDescent="0.25">
      <c r="A428" s="3"/>
      <c r="B428" s="3"/>
      <c r="C428" s="3"/>
      <c r="D428" s="3"/>
      <c r="E428" s="3"/>
      <c r="F428" s="3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5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spans="1:50" x14ac:dyDescent="0.25">
      <c r="A429" s="3"/>
      <c r="B429" s="3"/>
      <c r="C429" s="3"/>
      <c r="D429" s="3"/>
      <c r="E429" s="3"/>
      <c r="F429" s="3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5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spans="1:50" x14ac:dyDescent="0.25">
      <c r="A430" s="3"/>
      <c r="B430" s="3"/>
      <c r="C430" s="3"/>
      <c r="D430" s="3"/>
      <c r="E430" s="3"/>
      <c r="F430" s="3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5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spans="1:50" x14ac:dyDescent="0.25">
      <c r="A431" s="3"/>
      <c r="B431" s="3"/>
      <c r="C431" s="3"/>
      <c r="D431" s="3"/>
      <c r="E431" s="3"/>
      <c r="F431" s="3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5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spans="1:50" x14ac:dyDescent="0.25">
      <c r="A432" s="3"/>
      <c r="B432" s="3"/>
      <c r="C432" s="3"/>
      <c r="D432" s="3"/>
      <c r="E432" s="3"/>
      <c r="F432" s="3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5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spans="1:50" x14ac:dyDescent="0.25">
      <c r="A433" s="3"/>
      <c r="B433" s="3"/>
      <c r="C433" s="3"/>
      <c r="D433" s="3"/>
      <c r="E433" s="3"/>
      <c r="F433" s="3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5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spans="1:50" x14ac:dyDescent="0.25">
      <c r="A434" s="3"/>
      <c r="B434" s="3"/>
      <c r="C434" s="3"/>
      <c r="D434" s="3"/>
      <c r="E434" s="3"/>
      <c r="F434" s="3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5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spans="1:50" x14ac:dyDescent="0.25">
      <c r="A435" s="3"/>
      <c r="B435" s="3"/>
      <c r="C435" s="3"/>
      <c r="D435" s="3"/>
      <c r="E435" s="3"/>
      <c r="F435" s="3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5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spans="1:50" x14ac:dyDescent="0.25">
      <c r="A436" s="3"/>
      <c r="B436" s="3"/>
      <c r="C436" s="3"/>
      <c r="D436" s="3"/>
      <c r="E436" s="3"/>
      <c r="F436" s="3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5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spans="1:50" x14ac:dyDescent="0.25">
      <c r="A437" s="3"/>
      <c r="B437" s="3"/>
      <c r="C437" s="3"/>
      <c r="D437" s="3"/>
      <c r="E437" s="3"/>
      <c r="F437" s="3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5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spans="1:50" x14ac:dyDescent="0.25">
      <c r="A438" s="3"/>
      <c r="B438" s="3"/>
      <c r="C438" s="3"/>
      <c r="D438" s="3"/>
      <c r="E438" s="3"/>
      <c r="F438" s="3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5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spans="1:50" x14ac:dyDescent="0.25">
      <c r="A439" s="3"/>
      <c r="B439" s="3"/>
      <c r="C439" s="3"/>
      <c r="D439" s="3"/>
      <c r="E439" s="3"/>
      <c r="F439" s="3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5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spans="1:50" x14ac:dyDescent="0.25">
      <c r="A440" s="3"/>
      <c r="B440" s="3"/>
      <c r="C440" s="3"/>
      <c r="D440" s="3"/>
      <c r="E440" s="3"/>
      <c r="F440" s="3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5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spans="1:50" x14ac:dyDescent="0.25">
      <c r="A441" s="3"/>
      <c r="B441" s="3"/>
      <c r="C441" s="3"/>
      <c r="D441" s="3"/>
      <c r="E441" s="3"/>
      <c r="F441" s="3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5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spans="1:50" x14ac:dyDescent="0.25">
      <c r="A442" s="3"/>
      <c r="B442" s="3"/>
      <c r="C442" s="3"/>
      <c r="D442" s="3"/>
      <c r="E442" s="3"/>
      <c r="F442" s="3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5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spans="1:50" x14ac:dyDescent="0.25">
      <c r="A443" s="3"/>
      <c r="B443" s="3"/>
      <c r="C443" s="3"/>
      <c r="D443" s="3"/>
      <c r="E443" s="3"/>
      <c r="F443" s="3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5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spans="1:50" x14ac:dyDescent="0.25">
      <c r="A444" s="3"/>
      <c r="B444" s="3"/>
      <c r="C444" s="3"/>
      <c r="D444" s="3"/>
      <c r="E444" s="3"/>
      <c r="F444" s="3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5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spans="1:50" x14ac:dyDescent="0.25">
      <c r="A445" s="3"/>
      <c r="B445" s="3"/>
      <c r="C445" s="3"/>
      <c r="D445" s="3"/>
      <c r="E445" s="3"/>
      <c r="F445" s="3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5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spans="1:50" x14ac:dyDescent="0.25">
      <c r="A446" s="3"/>
      <c r="B446" s="3"/>
      <c r="C446" s="3"/>
      <c r="D446" s="3"/>
      <c r="E446" s="3"/>
      <c r="F446" s="3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5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spans="1:50" x14ac:dyDescent="0.25">
      <c r="A447" s="3"/>
      <c r="B447" s="3"/>
      <c r="C447" s="3"/>
      <c r="D447" s="3"/>
      <c r="E447" s="3"/>
      <c r="F447" s="3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5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spans="1:50" x14ac:dyDescent="0.25">
      <c r="A448" s="3"/>
      <c r="B448" s="3"/>
      <c r="C448" s="3"/>
      <c r="D448" s="3"/>
      <c r="E448" s="3"/>
      <c r="F448" s="3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5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spans="1:50" x14ac:dyDescent="0.25">
      <c r="A449" s="3"/>
      <c r="B449" s="3"/>
      <c r="C449" s="3"/>
      <c r="D449" s="3"/>
      <c r="E449" s="3"/>
      <c r="F449" s="3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5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spans="1:50" x14ac:dyDescent="0.25">
      <c r="A450" s="3"/>
      <c r="B450" s="3"/>
      <c r="C450" s="3"/>
      <c r="D450" s="3"/>
      <c r="E450" s="3"/>
      <c r="F450" s="3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5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spans="1:50" x14ac:dyDescent="0.25">
      <c r="A451" s="3"/>
      <c r="B451" s="3"/>
      <c r="C451" s="3"/>
      <c r="D451" s="3"/>
      <c r="E451" s="3"/>
      <c r="F451" s="3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5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spans="1:50" x14ac:dyDescent="0.25">
      <c r="A452" s="3"/>
      <c r="B452" s="3"/>
      <c r="C452" s="3"/>
      <c r="D452" s="3"/>
      <c r="E452" s="3"/>
      <c r="F452" s="3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5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spans="1:50" x14ac:dyDescent="0.25">
      <c r="A453" s="3"/>
      <c r="B453" s="3"/>
      <c r="C453" s="3"/>
      <c r="D453" s="3"/>
      <c r="E453" s="3"/>
      <c r="F453" s="3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5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spans="1:50" x14ac:dyDescent="0.25">
      <c r="A454" s="3"/>
      <c r="B454" s="3"/>
      <c r="C454" s="3"/>
      <c r="D454" s="3"/>
      <c r="E454" s="3"/>
      <c r="F454" s="3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5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spans="1:50" x14ac:dyDescent="0.25">
      <c r="A455" s="3"/>
      <c r="B455" s="3"/>
      <c r="C455" s="3"/>
      <c r="D455" s="3"/>
      <c r="E455" s="3"/>
      <c r="F455" s="3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5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spans="1:50" x14ac:dyDescent="0.25">
      <c r="A456" s="3"/>
      <c r="B456" s="3"/>
      <c r="C456" s="3"/>
      <c r="D456" s="3"/>
      <c r="E456" s="3"/>
      <c r="F456" s="3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5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spans="1:50" x14ac:dyDescent="0.25">
      <c r="A457" s="3"/>
      <c r="B457" s="3"/>
      <c r="C457" s="3"/>
      <c r="D457" s="3"/>
      <c r="E457" s="3"/>
      <c r="F457" s="3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5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spans="1:50" x14ac:dyDescent="0.25">
      <c r="A458" s="3"/>
      <c r="B458" s="3"/>
      <c r="C458" s="3"/>
      <c r="D458" s="3"/>
      <c r="E458" s="3"/>
      <c r="F458" s="3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5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r="459" spans="1:50" x14ac:dyDescent="0.25">
      <c r="A459" s="3"/>
      <c r="B459" s="3"/>
      <c r="C459" s="3"/>
      <c r="D459" s="3"/>
      <c r="E459" s="3"/>
      <c r="F459" s="3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5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r="460" spans="1:50" x14ac:dyDescent="0.25">
      <c r="A460" s="3"/>
      <c r="B460" s="3"/>
      <c r="C460" s="3"/>
      <c r="D460" s="3"/>
      <c r="E460" s="3"/>
      <c r="F460" s="3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5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r="461" spans="1:50" x14ac:dyDescent="0.25">
      <c r="A461" s="3"/>
      <c r="B461" s="3"/>
      <c r="C461" s="3"/>
      <c r="D461" s="3"/>
      <c r="E461" s="3"/>
      <c r="F461" s="3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5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r="462" spans="1:50" x14ac:dyDescent="0.25">
      <c r="A462" s="3"/>
      <c r="B462" s="3"/>
      <c r="C462" s="3"/>
      <c r="D462" s="3"/>
      <c r="E462" s="3"/>
      <c r="F462" s="3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5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r="463" spans="1:50" x14ac:dyDescent="0.25">
      <c r="A463" s="3"/>
      <c r="B463" s="3"/>
      <c r="C463" s="3"/>
      <c r="D463" s="3"/>
      <c r="E463" s="3"/>
      <c r="F463" s="3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5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r="464" spans="1:50" x14ac:dyDescent="0.25">
      <c r="A464" s="3"/>
      <c r="B464" s="3"/>
      <c r="C464" s="3"/>
      <c r="D464" s="3"/>
      <c r="E464" s="3"/>
      <c r="F464" s="3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5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r="465" spans="1:50" x14ac:dyDescent="0.25">
      <c r="A465" s="3"/>
      <c r="B465" s="3"/>
      <c r="C465" s="3"/>
      <c r="D465" s="3"/>
      <c r="E465" s="3"/>
      <c r="F465" s="3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5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r="466" spans="1:50" x14ac:dyDescent="0.25">
      <c r="A466" s="3"/>
      <c r="B466" s="3"/>
      <c r="C466" s="3"/>
      <c r="D466" s="3"/>
      <c r="E466" s="3"/>
      <c r="F466" s="3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5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r="467" spans="1:50" x14ac:dyDescent="0.25">
      <c r="A467" s="3"/>
      <c r="B467" s="3"/>
      <c r="C467" s="3"/>
      <c r="D467" s="3"/>
      <c r="E467" s="3"/>
      <c r="F467" s="3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5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r="468" spans="1:50" x14ac:dyDescent="0.25">
      <c r="A468" s="3"/>
      <c r="B468" s="3"/>
      <c r="C468" s="3"/>
      <c r="D468" s="3"/>
      <c r="E468" s="3"/>
      <c r="F468" s="3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5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r="469" spans="1:50" x14ac:dyDescent="0.25">
      <c r="A469" s="3"/>
      <c r="B469" s="3"/>
      <c r="C469" s="3"/>
      <c r="D469" s="3"/>
      <c r="E469" s="3"/>
      <c r="F469" s="3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5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r="470" spans="1:50" x14ac:dyDescent="0.25">
      <c r="A470" s="3"/>
      <c r="B470" s="3"/>
      <c r="C470" s="3"/>
      <c r="D470" s="3"/>
      <c r="E470" s="3"/>
      <c r="F470" s="3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5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r="471" spans="1:50" x14ac:dyDescent="0.25">
      <c r="A471" s="3"/>
      <c r="B471" s="3"/>
      <c r="C471" s="3"/>
      <c r="D471" s="3"/>
      <c r="E471" s="3"/>
      <c r="F471" s="3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5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r="472" spans="1:50" x14ac:dyDescent="0.25">
      <c r="A472" s="3"/>
      <c r="B472" s="3"/>
      <c r="C472" s="3"/>
      <c r="D472" s="3"/>
      <c r="E472" s="3"/>
      <c r="F472" s="3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5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r="473" spans="1:50" x14ac:dyDescent="0.25">
      <c r="A473" s="3"/>
      <c r="B473" s="3"/>
      <c r="C473" s="3"/>
      <c r="D473" s="3"/>
      <c r="E473" s="3"/>
      <c r="F473" s="3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5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r="474" spans="1:50" x14ac:dyDescent="0.25">
      <c r="A474" s="3"/>
      <c r="B474" s="3"/>
      <c r="C474" s="3"/>
      <c r="D474" s="3"/>
      <c r="E474" s="3"/>
      <c r="F474" s="3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5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r="475" spans="1:50" x14ac:dyDescent="0.25">
      <c r="A475" s="3"/>
      <c r="B475" s="3"/>
      <c r="C475" s="3"/>
      <c r="D475" s="3"/>
      <c r="E475" s="3"/>
      <c r="F475" s="3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5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r="476" spans="1:50" x14ac:dyDescent="0.25">
      <c r="A476" s="3"/>
      <c r="B476" s="3"/>
      <c r="C476" s="3"/>
      <c r="D476" s="3"/>
      <c r="E476" s="3"/>
      <c r="F476" s="3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5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r="477" spans="1:50" x14ac:dyDescent="0.25">
      <c r="A477" s="3"/>
      <c r="B477" s="3"/>
      <c r="C477" s="3"/>
      <c r="D477" s="3"/>
      <c r="E477" s="3"/>
      <c r="F477" s="3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5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r="478" spans="1:50" x14ac:dyDescent="0.25">
      <c r="A478" s="3"/>
      <c r="B478" s="3"/>
      <c r="C478" s="3"/>
      <c r="D478" s="3"/>
      <c r="E478" s="3"/>
      <c r="F478" s="3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5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r="479" spans="1:50" x14ac:dyDescent="0.25">
      <c r="A479" s="3"/>
      <c r="B479" s="3"/>
      <c r="C479" s="3"/>
      <c r="D479" s="3"/>
      <c r="E479" s="3"/>
      <c r="F479" s="3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5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r="480" spans="1:50" x14ac:dyDescent="0.25">
      <c r="A480" s="3"/>
      <c r="B480" s="3"/>
      <c r="C480" s="3"/>
      <c r="D480" s="3"/>
      <c r="E480" s="3"/>
      <c r="F480" s="3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5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r="481" spans="1:50" x14ac:dyDescent="0.25">
      <c r="A481" s="3"/>
      <c r="B481" s="3"/>
      <c r="C481" s="3"/>
      <c r="D481" s="3"/>
      <c r="E481" s="3"/>
      <c r="F481" s="3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5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r="482" spans="1:50" x14ac:dyDescent="0.25">
      <c r="A482" s="3"/>
      <c r="B482" s="3"/>
      <c r="C482" s="3"/>
      <c r="D482" s="3"/>
      <c r="E482" s="3"/>
      <c r="F482" s="3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5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r="483" spans="1:50" x14ac:dyDescent="0.25">
      <c r="A483" s="3"/>
      <c r="B483" s="3"/>
      <c r="C483" s="3"/>
      <c r="D483" s="3"/>
      <c r="E483" s="3"/>
      <c r="F483" s="3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5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r="484" spans="1:50" x14ac:dyDescent="0.25">
      <c r="A484" s="3"/>
      <c r="B484" s="3"/>
      <c r="C484" s="3"/>
      <c r="D484" s="3"/>
      <c r="E484" s="3"/>
      <c r="F484" s="3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5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r="485" spans="1:50" x14ac:dyDescent="0.25">
      <c r="A485" s="3"/>
      <c r="B485" s="3"/>
      <c r="C485" s="3"/>
      <c r="D485" s="3"/>
      <c r="E485" s="3"/>
      <c r="F485" s="3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5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r="486" spans="1:50" x14ac:dyDescent="0.25">
      <c r="A486" s="3"/>
      <c r="B486" s="3"/>
      <c r="C486" s="3"/>
      <c r="D486" s="3"/>
      <c r="E486" s="3"/>
      <c r="F486" s="3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5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r="487" spans="1:50" x14ac:dyDescent="0.25">
      <c r="A487" s="3"/>
      <c r="B487" s="3"/>
      <c r="C487" s="3"/>
      <c r="D487" s="3"/>
      <c r="E487" s="3"/>
      <c r="F487" s="3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5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r="488" spans="1:50" x14ac:dyDescent="0.25">
      <c r="A488" s="3"/>
      <c r="B488" s="3"/>
      <c r="C488" s="3"/>
      <c r="D488" s="3"/>
      <c r="E488" s="3"/>
      <c r="F488" s="3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5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r="489" spans="1:50" x14ac:dyDescent="0.25">
      <c r="A489" s="3"/>
      <c r="B489" s="3"/>
      <c r="C489" s="3"/>
      <c r="D489" s="3"/>
      <c r="E489" s="3"/>
      <c r="F489" s="3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5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r="490" spans="1:50" x14ac:dyDescent="0.25">
      <c r="A490" s="3"/>
      <c r="B490" s="3"/>
      <c r="C490" s="3"/>
      <c r="D490" s="3"/>
      <c r="E490" s="3"/>
      <c r="F490" s="3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5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r="491" spans="1:50" x14ac:dyDescent="0.25">
      <c r="A491" s="3"/>
      <c r="B491" s="3"/>
      <c r="C491" s="3"/>
      <c r="D491" s="3"/>
      <c r="E491" s="3"/>
      <c r="F491" s="3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5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r="492" spans="1:50" x14ac:dyDescent="0.25">
      <c r="A492" s="3"/>
      <c r="B492" s="3"/>
      <c r="C492" s="3"/>
      <c r="D492" s="3"/>
      <c r="E492" s="3"/>
      <c r="F492" s="3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5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r="493" spans="1:50" x14ac:dyDescent="0.25">
      <c r="A493" s="3"/>
      <c r="B493" s="3"/>
      <c r="C493" s="3"/>
      <c r="D493" s="3"/>
      <c r="E493" s="3"/>
      <c r="F493" s="3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5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r="494" spans="1:50" x14ac:dyDescent="0.25">
      <c r="A494" s="3"/>
      <c r="B494" s="3"/>
      <c r="C494" s="3"/>
      <c r="D494" s="3"/>
      <c r="E494" s="3"/>
      <c r="F494" s="3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5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r="495" spans="1:50" x14ac:dyDescent="0.25">
      <c r="A495" s="3"/>
      <c r="B495" s="3"/>
      <c r="C495" s="3"/>
      <c r="D495" s="3"/>
      <c r="E495" s="3"/>
      <c r="F495" s="3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5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r="496" spans="1:50" x14ac:dyDescent="0.25">
      <c r="A496" s="3"/>
      <c r="B496" s="3"/>
      <c r="C496" s="3"/>
      <c r="D496" s="3"/>
      <c r="E496" s="3"/>
      <c r="F496" s="3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5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r="497" spans="1:50" x14ac:dyDescent="0.25">
      <c r="A497" s="3"/>
      <c r="B497" s="3"/>
      <c r="C497" s="3"/>
      <c r="D497" s="3"/>
      <c r="E497" s="3"/>
      <c r="F497" s="3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5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</sheetData>
  <autoFilter ref="A3:AB45" xr:uid="{00000000-0009-0000-0000-000000000000}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Uaer4</cp:lastModifiedBy>
  <cp:revision>1</cp:revision>
  <dcterms:created xsi:type="dcterms:W3CDTF">2024-09-16T11:57:41Z</dcterms:created>
  <dcterms:modified xsi:type="dcterms:W3CDTF">2024-09-23T10:26:20Z</dcterms:modified>
  <dc:language>ru-RU</dc:language>
</cp:coreProperties>
</file>