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9,24 Ост СЫР филиалы\"/>
    </mc:Choice>
  </mc:AlternateContent>
  <xr:revisionPtr revIDLastSave="0" documentId="13_ncr:1_{62A5B6C7-1CAD-4DF8-B40B-79D6C4DCA200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0" hidden="1">Мелитополь!$A$3:$I$48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0" i="3" l="1"/>
  <c r="H39" i="3"/>
  <c r="H38" i="3"/>
  <c r="H37" i="3"/>
  <c r="H28" i="3"/>
  <c r="H27" i="3"/>
  <c r="H25" i="3"/>
  <c r="H21" i="3"/>
  <c r="H16" i="3"/>
  <c r="H13" i="3"/>
  <c r="H12" i="3"/>
  <c r="H9" i="3"/>
  <c r="H40" i="2"/>
  <c r="H39" i="2"/>
  <c r="H38" i="2"/>
  <c r="H37" i="2"/>
  <c r="H28" i="2"/>
  <c r="H27" i="2"/>
  <c r="H25" i="2"/>
  <c r="H21" i="2"/>
  <c r="H16" i="2"/>
  <c r="H13" i="2"/>
  <c r="H12" i="2"/>
  <c r="H9" i="2"/>
  <c r="H40" i="1"/>
  <c r="H39" i="1"/>
  <c r="H38" i="1"/>
  <c r="H37" i="1"/>
  <c r="H28" i="1"/>
  <c r="H27" i="1"/>
  <c r="H25" i="1"/>
  <c r="H21" i="1"/>
  <c r="H16" i="1"/>
  <c r="H13" i="1"/>
  <c r="H12" i="1"/>
  <c r="H9" i="1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F40" i="3"/>
  <c r="F39" i="3"/>
  <c r="F38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F28" i="3"/>
  <c r="F27" i="3"/>
  <c r="H26" i="3"/>
  <c r="F26" i="3"/>
  <c r="F25" i="3"/>
  <c r="H24" i="3"/>
  <c r="F24" i="3"/>
  <c r="H23" i="3"/>
  <c r="F23" i="3"/>
  <c r="H22" i="3"/>
  <c r="F22" i="3"/>
  <c r="F21" i="3"/>
  <c r="H20" i="3"/>
  <c r="F20" i="3"/>
  <c r="H19" i="3"/>
  <c r="F19" i="3"/>
  <c r="H18" i="3"/>
  <c r="F18" i="3"/>
  <c r="H17" i="3"/>
  <c r="F17" i="3"/>
  <c r="F16" i="3"/>
  <c r="H15" i="3"/>
  <c r="F15" i="3"/>
  <c r="H14" i="3"/>
  <c r="F14" i="3"/>
  <c r="F13" i="3"/>
  <c r="F12" i="3"/>
  <c r="H11" i="3"/>
  <c r="F11" i="3"/>
  <c r="H10" i="3"/>
  <c r="F10" i="3"/>
  <c r="F9" i="3"/>
  <c r="H8" i="3"/>
  <c r="F8" i="3"/>
  <c r="H7" i="3"/>
  <c r="F7" i="3"/>
  <c r="H6" i="3"/>
  <c r="F6" i="3"/>
  <c r="H5" i="3"/>
  <c r="F5" i="3"/>
  <c r="H4" i="3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F40" i="2"/>
  <c r="F39" i="2"/>
  <c r="F38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F28" i="2"/>
  <c r="F27" i="2"/>
  <c r="H26" i="2"/>
  <c r="F26" i="2"/>
  <c r="F25" i="2"/>
  <c r="H24" i="2"/>
  <c r="F24" i="2"/>
  <c r="H23" i="2"/>
  <c r="F23" i="2"/>
  <c r="H22" i="2"/>
  <c r="F22" i="2"/>
  <c r="F21" i="2"/>
  <c r="H20" i="2"/>
  <c r="F20" i="2"/>
  <c r="H19" i="2"/>
  <c r="F19" i="2"/>
  <c r="H18" i="2"/>
  <c r="F18" i="2"/>
  <c r="H17" i="2"/>
  <c r="F17" i="2"/>
  <c r="F16" i="2"/>
  <c r="H15" i="2"/>
  <c r="F15" i="2"/>
  <c r="H14" i="2"/>
  <c r="F14" i="2"/>
  <c r="F13" i="2"/>
  <c r="F12" i="2"/>
  <c r="H11" i="2"/>
  <c r="F11" i="2"/>
  <c r="H10" i="2"/>
  <c r="F10" i="2"/>
  <c r="F9" i="2"/>
  <c r="H8" i="2"/>
  <c r="F8" i="2"/>
  <c r="H7" i="2"/>
  <c r="F7" i="2"/>
  <c r="H6" i="2"/>
  <c r="F6" i="2"/>
  <c r="H5" i="2"/>
  <c r="F5" i="2"/>
  <c r="H4" i="2"/>
  <c r="F4" i="2"/>
  <c r="H48" i="3" l="1"/>
  <c r="H48" i="2"/>
  <c r="F9" i="1"/>
  <c r="F13" i="1"/>
  <c r="F15" i="1"/>
  <c r="H15" i="1"/>
  <c r="F16" i="1"/>
  <c r="F20" i="1"/>
  <c r="H22" i="1"/>
  <c r="F22" i="1"/>
  <c r="F47" i="1"/>
  <c r="H46" i="1"/>
  <c r="H47" i="1"/>
  <c r="F43" i="1"/>
  <c r="F12" i="1"/>
  <c r="F37" i="1"/>
  <c r="H20" i="1"/>
  <c r="F46" i="1"/>
  <c r="F45" i="1"/>
  <c r="F44" i="1"/>
  <c r="H43" i="1"/>
  <c r="H4" i="1"/>
  <c r="H5" i="1"/>
  <c r="F4" i="1"/>
  <c r="F8" i="1"/>
  <c r="F24" i="1"/>
  <c r="H24" i="1"/>
  <c r="F25" i="1"/>
  <c r="F26" i="1"/>
  <c r="H26" i="1"/>
  <c r="F27" i="1"/>
  <c r="F28" i="1"/>
  <c r="F29" i="1"/>
  <c r="H29" i="1"/>
  <c r="H30" i="1"/>
  <c r="F30" i="1"/>
  <c r="F31" i="1"/>
  <c r="H32" i="1"/>
  <c r="F32" i="1"/>
  <c r="H33" i="1"/>
  <c r="F33" i="1"/>
  <c r="H34" i="1"/>
  <c r="F34" i="1"/>
  <c r="F36" i="1"/>
  <c r="F38" i="1"/>
  <c r="F39" i="1"/>
  <c r="F40" i="1"/>
  <c r="H41" i="1"/>
  <c r="F41" i="1"/>
  <c r="F42" i="1"/>
  <c r="H42" i="1"/>
  <c r="H44" i="1"/>
  <c r="H45" i="1"/>
  <c r="F11" i="1"/>
  <c r="H7" i="1"/>
  <c r="F7" i="1"/>
  <c r="H36" i="1"/>
  <c r="H35" i="1"/>
  <c r="F35" i="1"/>
  <c r="H31" i="1"/>
  <c r="F21" i="1"/>
  <c r="H23" i="1"/>
  <c r="H19" i="1"/>
  <c r="H18" i="1"/>
  <c r="H17" i="1"/>
  <c r="H14" i="1"/>
  <c r="H11" i="1"/>
  <c r="H10" i="1"/>
  <c r="H6" i="1"/>
  <c r="H8" i="1"/>
  <c r="F23" i="1"/>
  <c r="F19" i="1"/>
  <c r="F18" i="1"/>
  <c r="F17" i="1"/>
  <c r="F14" i="1"/>
  <c r="F10" i="1"/>
  <c r="F6" i="1"/>
  <c r="F5" i="1"/>
  <c r="H48" i="1" l="1"/>
  <c r="A51" i="1"/>
</calcChain>
</file>

<file path=xl/sharedStrings.xml><?xml version="1.0" encoding="utf-8"?>
<sst xmlns="http://schemas.openxmlformats.org/spreadsheetml/2006/main" count="210" uniqueCount="65">
  <si>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</si>
  <si>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</si>
  <si>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</si>
  <si>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</si>
  <si>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</si>
  <si>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</si>
  <si>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</si>
  <si>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</si>
  <si>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</si>
  <si>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</si>
  <si>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</si>
  <si>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</si>
  <si>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</si>
  <si>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</si>
  <si>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</si>
  <si>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</si>
  <si>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</si>
  <si>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</si>
  <si>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</si>
  <si>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</si>
  <si>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</si>
  <si>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</si>
  <si>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</si>
  <si>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</si>
  <si>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>Сыр Папин завтрак 45% тм Папа Может, нарезанные ломтики 125 г (МИНИ)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</si>
  <si>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</si>
  <si>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</si>
  <si>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</si>
  <si>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</si>
  <si>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</si>
  <si>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</si>
  <si>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</si>
  <si>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</si>
  <si>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</si>
  <si>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</si>
  <si>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</si>
  <si>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</si>
  <si>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</si>
  <si>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</si>
  <si>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</si>
  <si>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</si>
  <si>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</si>
  <si>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</si>
  <si>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</si>
  <si>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</si>
  <si>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</si>
  <si>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</si>
  <si>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</si>
  <si>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</si>
  <si>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</si>
  <si>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</si>
  <si>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</si>
  <si>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</si>
  <si>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</si>
  <si>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</si>
  <si>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</si>
  <si>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Российский сливочный 45% тм Папа Может, нарезанные ломтики 125г (МИНИ)</t>
  </si>
  <si>
    <t>Сыр Министерский 45% тм Папа Может, нарезанные ломтики 125г (МИНИ)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</si>
  <si>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</si>
  <si>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Сыр Тильзитер 45% тм Папа Может, нарезанные ломтики 125г (МИНИ)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</si>
  <si>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</si>
  <si>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</si>
  <si>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полутвердый "Голландский" с массовой долей жира в пересчете на сухое вещество 45%, брус из блока 1/5, пленка желтая, короб складной ТМ Папа может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</si>
  <si>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</si>
  <si>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>Средний вес короба 16,5( вес 1 бруса 2,5 кг)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</si>
</sst>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indexed="8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Liberation Sans1"/>
      <charset val="204"/>
    </font>
    <font>
      <b/>
      <sz val="10"/>
      <color theme="1"/>
      <name val="Arial Cyr"/>
      <charset val="204"/>
    </font>
    <font>
      <b/>
      <sz val="10"/>
      <color rgb="FFFF0000"/>
      <name val="Arial"/>
      <family val="2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sz val="10"/>
      <color rgb="FFFF0000"/>
      <name val="Liberation Sans1"/>
      <charset val="204"/>
    </font>
    <font>
      <sz val="10"/>
      <color rgb="FFFF0000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" fontId="3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left"/>
    </xf>
    <xf numFmtId="0" fontId="3" fillId="0" borderId="1" xfId="0" applyNumberFormat="1" applyFont="1" applyBorder="1"/>
    <xf numFmtId="0" fontId="4" fillId="2" borderId="1" xfId="0" applyFont="1" applyFill="1" applyBorder="1" applyAlignment="1">
      <alignment horizontal="left"/>
    </xf>
    <xf numFmtId="0" fontId="3" fillId="0" borderId="1" xfId="0" applyFont="1" applyBorder="1"/>
    <xf numFmtId="0" fontId="5" fillId="2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6" fillId="0" borderId="0" xfId="0" applyNumberFormat="1" applyFont="1"/>
    <xf numFmtId="0" fontId="6" fillId="0" borderId="0" xfId="0" applyNumberFormat="1" applyFont="1" applyAlignment="1">
      <alignment horizontal="center"/>
    </xf>
    <xf numFmtId="0" fontId="3" fillId="3" borderId="1" xfId="0" applyNumberFormat="1" applyFont="1" applyFill="1" applyBorder="1"/>
    <xf numFmtId="0" fontId="6" fillId="0" borderId="1" xfId="0" applyNumberFormat="1" applyFont="1" applyBorder="1"/>
    <xf numFmtId="0" fontId="6" fillId="4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2" fillId="2" borderId="1" xfId="0" applyFont="1" applyFill="1" applyBorder="1"/>
    <xf numFmtId="0" fontId="6" fillId="0" borderId="0" xfId="0" applyFont="1"/>
    <xf numFmtId="0" fontId="2" fillId="0" borderId="1" xfId="0" applyFont="1" applyBorder="1" applyAlignment="1"/>
    <xf numFmtId="0" fontId="8" fillId="0" borderId="0" xfId="0" applyNumberFormat="1" applyFont="1"/>
    <xf numFmtId="0" fontId="8" fillId="0" borderId="1" xfId="0" applyNumberFormat="1" applyFont="1" applyFill="1" applyBorder="1" applyAlignment="1">
      <alignment horizontal="center"/>
    </xf>
    <xf numFmtId="0" fontId="8" fillId="0" borderId="1" xfId="0" applyNumberFormat="1" applyFont="1" applyBorder="1"/>
    <xf numFmtId="0" fontId="9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/>
    <xf numFmtId="0" fontId="10" fillId="0" borderId="1" xfId="0" applyNumberFormat="1" applyFont="1" applyBorder="1"/>
    <xf numFmtId="0" fontId="10" fillId="0" borderId="1" xfId="0" applyNumberFormat="1" applyFont="1" applyFill="1" applyBorder="1" applyAlignment="1">
      <alignment horizontal="center"/>
    </xf>
    <xf numFmtId="0" fontId="11" fillId="0" borderId="1" xfId="0" applyNumberFormat="1" applyFont="1" applyBorder="1"/>
    <xf numFmtId="0" fontId="2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pane ySplit="3" topLeftCell="A4" activePane="bottomLeft" state="frozen"/>
      <selection pane="bottomLeft" activeCell="E30" sqref="E30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30"/>
      <c r="E1" s="19"/>
      <c r="F1" s="14"/>
      <c r="G1" s="14"/>
      <c r="H1" s="14"/>
      <c r="I1" s="14"/>
    </row>
    <row r="2" spans="1:9" ht="38.25">
      <c r="A2" s="14"/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31" t="s">
        <v>0</v>
      </c>
      <c r="B3" s="31" t="s">
        <v>1</v>
      </c>
      <c r="C3" s="31" t="s">
        <v>2</v>
      </c>
      <c r="D3" s="32" t="s">
        <v>3</v>
      </c>
      <c r="E3" s="32" t="s">
        <v>4</v>
      </c>
      <c r="F3" s="31" t="s">
        <v>5</v>
      </c>
      <c r="G3" s="33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>
        <v>2020</v>
      </c>
      <c r="E5" s="17"/>
      <c r="F5" s="14">
        <f>D5/C5</f>
        <v>202</v>
      </c>
      <c r="G5" s="4">
        <v>0.18</v>
      </c>
      <c r="H5" s="14">
        <f>G5*D5</f>
        <v>363.59999999999997</v>
      </c>
      <c r="I5" s="14"/>
    </row>
    <row r="6" spans="1:9">
      <c r="A6" s="5">
        <v>6159796</v>
      </c>
      <c r="B6" s="4" t="s">
        <v>22</v>
      </c>
      <c r="C6" s="16">
        <v>9</v>
      </c>
      <c r="D6" s="17"/>
      <c r="E6" s="17"/>
      <c r="F6" s="14">
        <f>D6/C6</f>
        <v>0</v>
      </c>
      <c r="G6" s="4">
        <v>0.125</v>
      </c>
      <c r="H6" s="14">
        <f>G6*D6</f>
        <v>0</v>
      </c>
      <c r="I6" s="14"/>
    </row>
    <row r="7" spans="1:9">
      <c r="A7" s="3">
        <v>5038459</v>
      </c>
      <c r="B7" s="4" t="s">
        <v>40</v>
      </c>
      <c r="C7" s="16">
        <v>10</v>
      </c>
      <c r="D7" s="17">
        <v>1140</v>
      </c>
      <c r="E7" s="17"/>
      <c r="F7" s="14">
        <f>D7/C7</f>
        <v>114</v>
      </c>
      <c r="G7" s="4">
        <v>0.18</v>
      </c>
      <c r="H7" s="14">
        <f>G7*D7</f>
        <v>205.2</v>
      </c>
      <c r="I7" s="14"/>
    </row>
    <row r="8" spans="1:9">
      <c r="A8" s="5">
        <v>5038596</v>
      </c>
      <c r="B8" s="4" t="s">
        <v>42</v>
      </c>
      <c r="C8" s="16">
        <v>6</v>
      </c>
      <c r="D8" s="17"/>
      <c r="E8" s="17">
        <v>120</v>
      </c>
      <c r="F8" s="14">
        <f>E8/15</f>
        <v>8</v>
      </c>
      <c r="G8" s="14">
        <v>2.5</v>
      </c>
      <c r="H8" s="14">
        <f>E8</f>
        <v>120</v>
      </c>
      <c r="I8" s="14" t="s">
        <v>43</v>
      </c>
    </row>
    <row r="9" spans="1:9" s="26" customFormat="1">
      <c r="A9" s="1">
        <v>8785235</v>
      </c>
      <c r="B9" s="9" t="s">
        <v>62</v>
      </c>
      <c r="C9" s="29">
        <v>5</v>
      </c>
      <c r="D9" s="27"/>
      <c r="E9" s="27"/>
      <c r="F9" s="14">
        <f>E9/16.5</f>
        <v>0</v>
      </c>
      <c r="G9" s="28">
        <v>3.5</v>
      </c>
      <c r="H9" s="14">
        <f>E9</f>
        <v>0</v>
      </c>
      <c r="I9" s="14" t="s">
        <v>64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>
        <v>1480</v>
      </c>
      <c r="E11" s="17"/>
      <c r="F11" s="14">
        <f>D11/C11</f>
        <v>148</v>
      </c>
      <c r="G11" s="4">
        <v>0.18</v>
      </c>
      <c r="H11" s="14">
        <f>G11*D11</f>
        <v>266.39999999999998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>
        <v>180</v>
      </c>
      <c r="F12" s="14">
        <f>E12/15</f>
        <v>12</v>
      </c>
      <c r="G12" s="14">
        <v>2.5</v>
      </c>
      <c r="H12" s="14">
        <f>E12</f>
        <v>180</v>
      </c>
      <c r="I12" s="14" t="s">
        <v>43</v>
      </c>
    </row>
    <row r="13" spans="1:9" s="26" customFormat="1">
      <c r="A13" s="1">
        <v>8785242</v>
      </c>
      <c r="B13" s="9" t="s">
        <v>63</v>
      </c>
      <c r="C13" s="29">
        <v>5</v>
      </c>
      <c r="D13" s="27"/>
      <c r="E13" s="27"/>
      <c r="F13" s="14">
        <f>E13/16.5</f>
        <v>0</v>
      </c>
      <c r="G13" s="28">
        <v>3.5</v>
      </c>
      <c r="H13" s="14">
        <f t="shared" ref="H13" si="0">E13</f>
        <v>0</v>
      </c>
      <c r="I13" s="14" t="s">
        <v>64</v>
      </c>
    </row>
    <row r="14" spans="1:9">
      <c r="A14" s="5">
        <v>5522766</v>
      </c>
      <c r="B14" s="4" t="s">
        <v>59</v>
      </c>
      <c r="C14" s="16">
        <v>9</v>
      </c>
      <c r="D14" s="17"/>
      <c r="E14" s="17"/>
      <c r="F14" s="14">
        <f>D14/C14</f>
        <v>0</v>
      </c>
      <c r="G14" s="4">
        <v>0.125</v>
      </c>
      <c r="H14" s="14">
        <f>G14*D14</f>
        <v>0</v>
      </c>
      <c r="I14" s="14"/>
    </row>
    <row r="15" spans="1:9">
      <c r="A15" s="3">
        <v>5038398</v>
      </c>
      <c r="B15" s="4" t="s">
        <v>46</v>
      </c>
      <c r="C15" s="16">
        <v>10</v>
      </c>
      <c r="D15" s="17">
        <v>1100</v>
      </c>
      <c r="E15" s="17"/>
      <c r="F15" s="14">
        <f>D15/C15</f>
        <v>110</v>
      </c>
      <c r="G15" s="4">
        <v>0.18</v>
      </c>
      <c r="H15" s="14">
        <f>G15*D15</f>
        <v>198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>
        <v>195</v>
      </c>
      <c r="F16" s="14">
        <f>E16/15</f>
        <v>13</v>
      </c>
      <c r="G16" s="14">
        <v>2.5</v>
      </c>
      <c r="H16" s="14">
        <f>E16</f>
        <v>195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>
        <v>1500</v>
      </c>
      <c r="E18" s="17"/>
      <c r="F18" s="14">
        <f>D18/C18</f>
        <v>150</v>
      </c>
      <c r="G18" s="4">
        <v>0.2</v>
      </c>
      <c r="H18" s="14">
        <f>G18*D18</f>
        <v>300</v>
      </c>
      <c r="I18" s="14"/>
    </row>
    <row r="19" spans="1:9">
      <c r="A19" s="5">
        <v>5522605</v>
      </c>
      <c r="B19" s="4" t="s">
        <v>57</v>
      </c>
      <c r="C19" s="18">
        <v>9</v>
      </c>
      <c r="D19" s="17"/>
      <c r="E19" s="17"/>
      <c r="F19" s="14">
        <f>D19/C19</f>
        <v>0</v>
      </c>
      <c r="G19" s="4">
        <v>0.125</v>
      </c>
      <c r="H19" s="14">
        <f>G19*D19</f>
        <v>0</v>
      </c>
      <c r="I19" s="14"/>
    </row>
    <row r="20" spans="1:9">
      <c r="A20" s="5">
        <v>5038831</v>
      </c>
      <c r="B20" s="4" t="s">
        <v>50</v>
      </c>
      <c r="C20" s="18">
        <v>10</v>
      </c>
      <c r="D20" s="17">
        <v>660</v>
      </c>
      <c r="E20" s="17"/>
      <c r="F20" s="14">
        <f>D20/C20</f>
        <v>66</v>
      </c>
      <c r="G20" s="4">
        <v>0.18</v>
      </c>
      <c r="H20" s="14">
        <f>G20*D20</f>
        <v>118.8</v>
      </c>
      <c r="I20" s="14"/>
    </row>
    <row r="21" spans="1:9">
      <c r="A21" s="5">
        <v>5522704</v>
      </c>
      <c r="B21" s="4" t="s">
        <v>61</v>
      </c>
      <c r="C21" s="16">
        <v>2</v>
      </c>
      <c r="D21" s="17"/>
      <c r="E21" s="17">
        <v>868</v>
      </c>
      <c r="F21" s="14">
        <f>E21/7</f>
        <v>124</v>
      </c>
      <c r="G21" s="4">
        <v>3.5</v>
      </c>
      <c r="H21" s="14">
        <f>E21</f>
        <v>868</v>
      </c>
      <c r="I21" s="14" t="s">
        <v>8</v>
      </c>
    </row>
    <row r="22" spans="1:9">
      <c r="A22" s="5">
        <v>1018950</v>
      </c>
      <c r="B22" s="4" t="s">
        <v>53</v>
      </c>
      <c r="C22" s="16">
        <v>10</v>
      </c>
      <c r="D22" s="17"/>
      <c r="E22" s="17"/>
      <c r="F22" s="14">
        <f>D22/C22</f>
        <v>0</v>
      </c>
      <c r="G22" s="4">
        <v>0.18</v>
      </c>
      <c r="H22" s="14">
        <f>G22*D22</f>
        <v>0</v>
      </c>
      <c r="I22" s="14"/>
    </row>
    <row r="23" spans="1:9">
      <c r="A23" s="5">
        <v>1018967</v>
      </c>
      <c r="B23" s="4" t="s">
        <v>60</v>
      </c>
      <c r="C23" s="16">
        <v>10</v>
      </c>
      <c r="D23" s="17"/>
      <c r="E23" s="17"/>
      <c r="F23" s="14">
        <f>D23/C23</f>
        <v>0</v>
      </c>
      <c r="G23" s="4">
        <v>0.18</v>
      </c>
      <c r="H23" s="14">
        <f>G23*D23</f>
        <v>0</v>
      </c>
      <c r="I23" s="14"/>
    </row>
    <row r="24" spans="1:9">
      <c r="A24" s="5">
        <v>783798</v>
      </c>
      <c r="B24" s="4" t="s">
        <v>14</v>
      </c>
      <c r="C24" s="16">
        <v>10</v>
      </c>
      <c r="D24" s="17">
        <v>1520</v>
      </c>
      <c r="E24" s="17"/>
      <c r="F24" s="14">
        <f>D24/C24</f>
        <v>152</v>
      </c>
      <c r="G24" s="4">
        <v>0.2</v>
      </c>
      <c r="H24" s="14">
        <f>G24*D24</f>
        <v>304</v>
      </c>
      <c r="I24" s="14"/>
    </row>
    <row r="25" spans="1:9">
      <c r="A25" s="5">
        <v>783811</v>
      </c>
      <c r="B25" s="4" t="s">
        <v>17</v>
      </c>
      <c r="C25" s="16">
        <v>4</v>
      </c>
      <c r="D25" s="17"/>
      <c r="E25" s="17">
        <v>1455</v>
      </c>
      <c r="F25" s="14">
        <f>E25/15</f>
        <v>97</v>
      </c>
      <c r="G25" s="4">
        <v>3.5</v>
      </c>
      <c r="H25" s="14">
        <f>E25</f>
        <v>1455</v>
      </c>
      <c r="I25" s="14" t="s">
        <v>19</v>
      </c>
    </row>
    <row r="26" spans="1:9">
      <c r="A26" s="5">
        <v>783804</v>
      </c>
      <c r="B26" s="4" t="s">
        <v>15</v>
      </c>
      <c r="C26" s="16">
        <v>10</v>
      </c>
      <c r="D26" s="17">
        <v>1000</v>
      </c>
      <c r="E26" s="17"/>
      <c r="F26" s="14">
        <f>D26/C26</f>
        <v>100</v>
      </c>
      <c r="G26" s="4">
        <v>0.2</v>
      </c>
      <c r="H26" s="14">
        <f>G26*D26</f>
        <v>200</v>
      </c>
      <c r="I26" s="14"/>
    </row>
    <row r="27" spans="1:9">
      <c r="A27" s="5">
        <v>783828</v>
      </c>
      <c r="B27" s="4" t="s">
        <v>18</v>
      </c>
      <c r="C27" s="16">
        <v>4</v>
      </c>
      <c r="D27" s="17"/>
      <c r="E27" s="17"/>
      <c r="F27" s="14">
        <f>E27/15</f>
        <v>0</v>
      </c>
      <c r="G27" s="4">
        <v>3.5</v>
      </c>
      <c r="H27" s="14">
        <f t="shared" ref="H27:H28" si="1">E27</f>
        <v>0</v>
      </c>
      <c r="I27" s="14" t="s">
        <v>19</v>
      </c>
    </row>
    <row r="28" spans="1:9">
      <c r="A28" s="5">
        <v>8784474</v>
      </c>
      <c r="B28" s="4" t="s">
        <v>47</v>
      </c>
      <c r="C28" s="16">
        <v>2</v>
      </c>
      <c r="D28" s="17"/>
      <c r="E28" s="17"/>
      <c r="F28" s="14">
        <f>E28/15</f>
        <v>0</v>
      </c>
      <c r="G28" s="4">
        <v>7.5</v>
      </c>
      <c r="H28" s="14">
        <f t="shared" si="1"/>
        <v>0</v>
      </c>
      <c r="I28" s="14" t="s">
        <v>21</v>
      </c>
    </row>
    <row r="29" spans="1:9">
      <c r="A29" s="5">
        <v>8444194</v>
      </c>
      <c r="B29" s="6" t="s">
        <v>25</v>
      </c>
      <c r="C29" s="16">
        <v>6</v>
      </c>
      <c r="D29" s="17">
        <v>450</v>
      </c>
      <c r="E29" s="19"/>
      <c r="F29" s="14">
        <f t="shared" ref="F29:F36" si="2">D29/C29</f>
        <v>75</v>
      </c>
      <c r="G29" s="4">
        <v>0.1</v>
      </c>
      <c r="H29" s="14">
        <f t="shared" ref="H29:H36" si="3">G29*D29</f>
        <v>45</v>
      </c>
      <c r="I29" s="14"/>
    </row>
    <row r="30" spans="1:9">
      <c r="A30" s="5">
        <v>8444187</v>
      </c>
      <c r="B30" s="6" t="s">
        <v>26</v>
      </c>
      <c r="C30" s="16">
        <v>6</v>
      </c>
      <c r="D30" s="17"/>
      <c r="E30" s="19"/>
      <c r="F30" s="14">
        <f t="shared" si="2"/>
        <v>0</v>
      </c>
      <c r="G30" s="4">
        <v>0.1</v>
      </c>
      <c r="H30" s="14">
        <f t="shared" si="3"/>
        <v>0</v>
      </c>
      <c r="I30" s="14"/>
    </row>
    <row r="31" spans="1:9">
      <c r="A31" s="5">
        <v>8444163</v>
      </c>
      <c r="B31" s="6" t="s">
        <v>27</v>
      </c>
      <c r="C31" s="16">
        <v>8</v>
      </c>
      <c r="D31" s="17">
        <v>360</v>
      </c>
      <c r="E31" s="19"/>
      <c r="F31" s="14">
        <f t="shared" si="2"/>
        <v>45</v>
      </c>
      <c r="G31" s="4">
        <v>0.1</v>
      </c>
      <c r="H31" s="14">
        <f t="shared" si="3"/>
        <v>36</v>
      </c>
      <c r="I31" s="14"/>
    </row>
    <row r="32" spans="1:9">
      <c r="A32" s="5">
        <v>8444170</v>
      </c>
      <c r="B32" s="6" t="s">
        <v>28</v>
      </c>
      <c r="C32" s="16">
        <v>8</v>
      </c>
      <c r="D32" s="17">
        <v>64</v>
      </c>
      <c r="E32" s="19"/>
      <c r="F32" s="14">
        <f t="shared" si="2"/>
        <v>8</v>
      </c>
      <c r="G32" s="4">
        <v>0.1</v>
      </c>
      <c r="H32" s="14">
        <f t="shared" si="3"/>
        <v>6.4</v>
      </c>
      <c r="I32" s="14"/>
    </row>
    <row r="33" spans="1:9">
      <c r="A33" s="5">
        <v>9988377</v>
      </c>
      <c r="B33" s="6" t="s">
        <v>29</v>
      </c>
      <c r="C33" s="16">
        <v>16</v>
      </c>
      <c r="D33" s="19"/>
      <c r="E33" s="19"/>
      <c r="F33" s="14">
        <f t="shared" si="2"/>
        <v>0</v>
      </c>
      <c r="G33" s="4">
        <v>0.14000000000000001</v>
      </c>
      <c r="H33" s="14">
        <f t="shared" si="3"/>
        <v>0</v>
      </c>
      <c r="I33" s="14"/>
    </row>
    <row r="34" spans="1:9">
      <c r="A34" s="5">
        <v>9988391</v>
      </c>
      <c r="B34" s="6" t="s">
        <v>30</v>
      </c>
      <c r="C34" s="16">
        <v>16</v>
      </c>
      <c r="D34" s="17">
        <v>624</v>
      </c>
      <c r="E34" s="19"/>
      <c r="F34" s="14">
        <f t="shared" si="2"/>
        <v>39</v>
      </c>
      <c r="G34" s="4">
        <v>0.14000000000000001</v>
      </c>
      <c r="H34" s="14">
        <f t="shared" si="3"/>
        <v>87.360000000000014</v>
      </c>
      <c r="I34" s="14"/>
    </row>
    <row r="35" spans="1:9">
      <c r="A35" s="5">
        <v>5034819</v>
      </c>
      <c r="B35" s="6" t="s">
        <v>31</v>
      </c>
      <c r="C35" s="16">
        <v>6</v>
      </c>
      <c r="D35" s="17">
        <v>840</v>
      </c>
      <c r="E35" s="19"/>
      <c r="F35" s="14">
        <f t="shared" si="2"/>
        <v>140</v>
      </c>
      <c r="G35" s="4">
        <v>0.18</v>
      </c>
      <c r="H35" s="14">
        <f t="shared" si="3"/>
        <v>151.19999999999999</v>
      </c>
      <c r="I35" s="14"/>
    </row>
    <row r="36" spans="1:9">
      <c r="A36" s="5">
        <v>5034864</v>
      </c>
      <c r="B36" s="6" t="s">
        <v>32</v>
      </c>
      <c r="C36" s="16">
        <v>6</v>
      </c>
      <c r="D36" s="19"/>
      <c r="E36" s="19"/>
      <c r="F36" s="14">
        <f t="shared" si="2"/>
        <v>0</v>
      </c>
      <c r="G36" s="4">
        <v>0.1</v>
      </c>
      <c r="H36" s="14">
        <f t="shared" si="3"/>
        <v>0</v>
      </c>
      <c r="I36" s="14"/>
    </row>
    <row r="37" spans="1:9" s="24" customFormat="1">
      <c r="A37" s="7">
        <v>5039845</v>
      </c>
      <c r="B37" s="8" t="s">
        <v>51</v>
      </c>
      <c r="C37" s="20">
        <v>6</v>
      </c>
      <c r="D37" s="21"/>
      <c r="E37" s="17"/>
      <c r="F37" s="22">
        <f>E37/15</f>
        <v>0</v>
      </c>
      <c r="G37" s="23">
        <v>2.5</v>
      </c>
      <c r="H37" s="14">
        <f t="shared" ref="H37:H40" si="4">E37</f>
        <v>0</v>
      </c>
      <c r="I37" s="22" t="s">
        <v>52</v>
      </c>
    </row>
    <row r="38" spans="1:9">
      <c r="A38" s="5">
        <v>2981244</v>
      </c>
      <c r="B38" s="6" t="s">
        <v>33</v>
      </c>
      <c r="C38" s="16">
        <v>6</v>
      </c>
      <c r="D38" s="19"/>
      <c r="E38" s="19"/>
      <c r="F38" s="14">
        <f>E38/7.8</f>
        <v>0</v>
      </c>
      <c r="G38" s="4">
        <v>1.3</v>
      </c>
      <c r="H38" s="14">
        <f t="shared" si="4"/>
        <v>0</v>
      </c>
      <c r="I38" s="14" t="s">
        <v>20</v>
      </c>
    </row>
    <row r="39" spans="1:9">
      <c r="A39" s="5">
        <v>8785198</v>
      </c>
      <c r="B39" s="6" t="s">
        <v>34</v>
      </c>
      <c r="C39" s="16">
        <v>5</v>
      </c>
      <c r="D39" s="19"/>
      <c r="E39" s="17">
        <v>396</v>
      </c>
      <c r="F39" s="14">
        <f>E39/16.5</f>
        <v>24</v>
      </c>
      <c r="G39" s="4">
        <v>3.2</v>
      </c>
      <c r="H39" s="14">
        <f t="shared" si="4"/>
        <v>396</v>
      </c>
      <c r="I39" s="14" t="s">
        <v>16</v>
      </c>
    </row>
    <row r="40" spans="1:9">
      <c r="A40" s="5">
        <v>8785228</v>
      </c>
      <c r="B40" s="6" t="s">
        <v>58</v>
      </c>
      <c r="C40" s="16">
        <v>5</v>
      </c>
      <c r="D40" s="19"/>
      <c r="E40" s="19"/>
      <c r="F40" s="14">
        <f>E40/16.5</f>
        <v>0</v>
      </c>
      <c r="G40" s="4">
        <v>3.2</v>
      </c>
      <c r="H40" s="14">
        <f t="shared" si="4"/>
        <v>0</v>
      </c>
      <c r="I40" s="14" t="s">
        <v>16</v>
      </c>
    </row>
    <row r="41" spans="1:9">
      <c r="A41" s="5">
        <v>9988452</v>
      </c>
      <c r="B41" s="6" t="s">
        <v>35</v>
      </c>
      <c r="C41" s="16">
        <v>8</v>
      </c>
      <c r="D41" s="17"/>
      <c r="E41" s="19"/>
      <c r="F41" s="14">
        <f t="shared" ref="F41:F47" si="5">D41/C41</f>
        <v>0</v>
      </c>
      <c r="G41" s="4">
        <v>0.4</v>
      </c>
      <c r="H41" s="14">
        <f t="shared" ref="H41:H46" si="6">G41*D41</f>
        <v>0</v>
      </c>
      <c r="I41" s="14"/>
    </row>
    <row r="42" spans="1:9">
      <c r="A42" s="5">
        <v>9988476</v>
      </c>
      <c r="B42" s="6" t="s">
        <v>36</v>
      </c>
      <c r="C42" s="16">
        <v>28</v>
      </c>
      <c r="D42" s="17"/>
      <c r="E42" s="19"/>
      <c r="F42" s="14">
        <f t="shared" si="5"/>
        <v>0</v>
      </c>
      <c r="G42" s="4">
        <v>0.4</v>
      </c>
      <c r="H42" s="14">
        <f t="shared" si="6"/>
        <v>0</v>
      </c>
      <c r="I42" s="14"/>
    </row>
    <row r="43" spans="1:9">
      <c r="A43" s="5">
        <v>9988681</v>
      </c>
      <c r="B43" s="6" t="s">
        <v>48</v>
      </c>
      <c r="C43" s="16">
        <v>16</v>
      </c>
      <c r="D43" s="17">
        <v>944</v>
      </c>
      <c r="E43" s="19"/>
      <c r="F43" s="14">
        <f t="shared" si="5"/>
        <v>59</v>
      </c>
      <c r="G43" s="4">
        <v>0.18</v>
      </c>
      <c r="H43" s="14">
        <f t="shared" si="6"/>
        <v>169.92</v>
      </c>
      <c r="I43" s="14"/>
    </row>
    <row r="44" spans="1:9">
      <c r="A44" s="5">
        <v>9988438</v>
      </c>
      <c r="B44" s="6" t="s">
        <v>37</v>
      </c>
      <c r="C44" s="16">
        <v>16</v>
      </c>
      <c r="D44" s="17"/>
      <c r="E44" s="19"/>
      <c r="F44" s="14">
        <f t="shared" si="5"/>
        <v>0</v>
      </c>
      <c r="G44" s="4">
        <v>0.18</v>
      </c>
      <c r="H44" s="14">
        <f t="shared" si="6"/>
        <v>0</v>
      </c>
      <c r="I44" s="14"/>
    </row>
    <row r="45" spans="1:9">
      <c r="A45" s="5">
        <v>9988445</v>
      </c>
      <c r="B45" s="6" t="s">
        <v>38</v>
      </c>
      <c r="C45" s="16">
        <v>16</v>
      </c>
      <c r="D45" s="17">
        <v>112</v>
      </c>
      <c r="E45" s="19"/>
      <c r="F45" s="14">
        <f t="shared" si="5"/>
        <v>7</v>
      </c>
      <c r="G45" s="4">
        <v>0.18</v>
      </c>
      <c r="H45" s="14">
        <f t="shared" si="6"/>
        <v>20.16</v>
      </c>
      <c r="I45" s="14"/>
    </row>
    <row r="46" spans="1:9">
      <c r="A46" s="5">
        <v>9988421</v>
      </c>
      <c r="B46" s="6" t="s">
        <v>39</v>
      </c>
      <c r="C46" s="16">
        <v>16</v>
      </c>
      <c r="D46" s="17">
        <v>336</v>
      </c>
      <c r="E46" s="19"/>
      <c r="F46" s="14">
        <f t="shared" si="5"/>
        <v>21</v>
      </c>
      <c r="G46" s="4">
        <v>0.14000000000000001</v>
      </c>
      <c r="H46" s="14">
        <f t="shared" si="6"/>
        <v>47.040000000000006</v>
      </c>
      <c r="I46" s="14"/>
    </row>
    <row r="47" spans="1:9">
      <c r="A47" s="5">
        <v>9988674</v>
      </c>
      <c r="B47" s="6" t="s">
        <v>49</v>
      </c>
      <c r="C47" s="16">
        <v>16</v>
      </c>
      <c r="D47" s="19"/>
      <c r="E47" s="19"/>
      <c r="F47" s="14">
        <f t="shared" si="5"/>
        <v>0</v>
      </c>
      <c r="G47" s="4">
        <v>0.18</v>
      </c>
      <c r="H47" s="14">
        <f>D47*G47</f>
        <v>0</v>
      </c>
      <c r="I47" s="14"/>
    </row>
    <row r="48" spans="1:9">
      <c r="A48" s="14"/>
      <c r="B48" s="34" t="s">
        <v>12</v>
      </c>
      <c r="C48" s="14"/>
      <c r="D48" s="19"/>
      <c r="E48" s="19"/>
      <c r="F48" s="14"/>
      <c r="G48" s="14"/>
      <c r="H48" s="6">
        <f>SUM(H4:H47)</f>
        <v>5733.079999999999</v>
      </c>
      <c r="I48" s="14"/>
    </row>
    <row r="51" spans="1:1">
      <c r="A51" s="11">
        <f>H48+Бердянск!H48+Донецк!H48</f>
        <v>8568.7599999999984</v>
      </c>
    </row>
  </sheetData>
  <sheetProtection selectLockedCells="1" selectUnlockedCells="1"/>
  <autoFilter ref="A3:I48" xr:uid="{F72ED8D4-395A-4243-8747-B93BCEA7F45C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9B08-17E9-4365-A8C5-91CF8D225AA3}">
  <dimension ref="A1:I48"/>
  <sheetViews>
    <sheetView workbookViewId="0">
      <pane ySplit="3" topLeftCell="A22" activePane="bottomLeft" state="frozen"/>
      <selection pane="bottomLeft" activeCell="B52" sqref="B52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30"/>
      <c r="E1" s="19"/>
      <c r="F1" s="14"/>
      <c r="G1" s="14"/>
      <c r="H1" s="14"/>
      <c r="I1" s="14"/>
    </row>
    <row r="2" spans="1:9" ht="38.25">
      <c r="A2" s="14"/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31" t="s">
        <v>0</v>
      </c>
      <c r="B3" s="31" t="s">
        <v>1</v>
      </c>
      <c r="C3" s="31" t="s">
        <v>2</v>
      </c>
      <c r="D3" s="32" t="s">
        <v>3</v>
      </c>
      <c r="E3" s="32" t="s">
        <v>4</v>
      </c>
      <c r="F3" s="31" t="s">
        <v>5</v>
      </c>
      <c r="G3" s="33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>
        <v>1170</v>
      </c>
      <c r="E5" s="17"/>
      <c r="F5" s="14">
        <f>D5/C5</f>
        <v>117</v>
      </c>
      <c r="G5" s="4">
        <v>0.18</v>
      </c>
      <c r="H5" s="14">
        <f>G5*D5</f>
        <v>210.6</v>
      </c>
      <c r="I5" s="14"/>
    </row>
    <row r="6" spans="1:9">
      <c r="A6" s="5">
        <v>6159796</v>
      </c>
      <c r="B6" s="4" t="s">
        <v>22</v>
      </c>
      <c r="C6" s="16">
        <v>9</v>
      </c>
      <c r="D6" s="17"/>
      <c r="E6" s="17"/>
      <c r="F6" s="14">
        <f>D6/C6</f>
        <v>0</v>
      </c>
      <c r="G6" s="4">
        <v>0.125</v>
      </c>
      <c r="H6" s="14">
        <f>G6*D6</f>
        <v>0</v>
      </c>
      <c r="I6" s="14"/>
    </row>
    <row r="7" spans="1:9">
      <c r="A7" s="3">
        <v>5038459</v>
      </c>
      <c r="B7" s="4" t="s">
        <v>40</v>
      </c>
      <c r="C7" s="16">
        <v>10</v>
      </c>
      <c r="D7" s="17">
        <v>270</v>
      </c>
      <c r="E7" s="17"/>
      <c r="F7" s="14">
        <f>D7/C7</f>
        <v>27</v>
      </c>
      <c r="G7" s="4">
        <v>0.18</v>
      </c>
      <c r="H7" s="14">
        <f>G7*D7</f>
        <v>48.6</v>
      </c>
      <c r="I7" s="14"/>
    </row>
    <row r="8" spans="1:9">
      <c r="A8" s="5">
        <v>5038596</v>
      </c>
      <c r="B8" s="4" t="s">
        <v>42</v>
      </c>
      <c r="C8" s="16">
        <v>6</v>
      </c>
      <c r="D8" s="17"/>
      <c r="E8" s="17">
        <v>105</v>
      </c>
      <c r="F8" s="14">
        <f>E8/15</f>
        <v>7</v>
      </c>
      <c r="G8" s="14">
        <v>2.5</v>
      </c>
      <c r="H8" s="14">
        <f>E8</f>
        <v>105</v>
      </c>
      <c r="I8" s="14" t="s">
        <v>43</v>
      </c>
    </row>
    <row r="9" spans="1:9" s="26" customFormat="1">
      <c r="A9" s="1">
        <v>8785235</v>
      </c>
      <c r="B9" s="9" t="s">
        <v>62</v>
      </c>
      <c r="C9" s="29">
        <v>5</v>
      </c>
      <c r="D9" s="27"/>
      <c r="E9" s="27"/>
      <c r="F9" s="14">
        <f>E9/16.5</f>
        <v>0</v>
      </c>
      <c r="G9" s="28">
        <v>3.5</v>
      </c>
      <c r="H9" s="14">
        <f>E9</f>
        <v>0</v>
      </c>
      <c r="I9" s="14" t="s">
        <v>64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>
        <v>400</v>
      </c>
      <c r="E11" s="17"/>
      <c r="F11" s="14">
        <f>D11/C11</f>
        <v>40</v>
      </c>
      <c r="G11" s="4">
        <v>0.18</v>
      </c>
      <c r="H11" s="14">
        <f>G11*D11</f>
        <v>72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/>
      <c r="F12" s="14">
        <f>E12/15</f>
        <v>0</v>
      </c>
      <c r="G12" s="14">
        <v>2.5</v>
      </c>
      <c r="H12" s="14">
        <f t="shared" ref="H12:H13" si="0">E12</f>
        <v>0</v>
      </c>
      <c r="I12" s="14" t="s">
        <v>43</v>
      </c>
    </row>
    <row r="13" spans="1:9" s="26" customFormat="1">
      <c r="A13" s="1">
        <v>8785242</v>
      </c>
      <c r="B13" s="9" t="s">
        <v>63</v>
      </c>
      <c r="C13" s="29">
        <v>5</v>
      </c>
      <c r="D13" s="27"/>
      <c r="E13" s="27"/>
      <c r="F13" s="14">
        <f>E13/16.5</f>
        <v>0</v>
      </c>
      <c r="G13" s="28">
        <v>3.5</v>
      </c>
      <c r="H13" s="14">
        <f t="shared" si="0"/>
        <v>0</v>
      </c>
      <c r="I13" s="14" t="s">
        <v>64</v>
      </c>
    </row>
    <row r="14" spans="1:9">
      <c r="A14" s="5">
        <v>5522766</v>
      </c>
      <c r="B14" s="4" t="s">
        <v>59</v>
      </c>
      <c r="C14" s="16">
        <v>9</v>
      </c>
      <c r="D14" s="17"/>
      <c r="E14" s="17"/>
      <c r="F14" s="14">
        <f>D14/C14</f>
        <v>0</v>
      </c>
      <c r="G14" s="4">
        <v>0.125</v>
      </c>
      <c r="H14" s="14">
        <f>G14*D14</f>
        <v>0</v>
      </c>
      <c r="I14" s="14"/>
    </row>
    <row r="15" spans="1:9">
      <c r="A15" s="3">
        <v>5038398</v>
      </c>
      <c r="B15" s="4" t="s">
        <v>46</v>
      </c>
      <c r="C15" s="16">
        <v>10</v>
      </c>
      <c r="D15" s="17">
        <v>470</v>
      </c>
      <c r="E15" s="17"/>
      <c r="F15" s="14">
        <f>D15/C15</f>
        <v>47</v>
      </c>
      <c r="G15" s="4">
        <v>0.18</v>
      </c>
      <c r="H15" s="14">
        <f>G15*D15</f>
        <v>84.6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/>
      <c r="F16" s="14">
        <f>E16/15</f>
        <v>0</v>
      </c>
      <c r="G16" s="14">
        <v>2.5</v>
      </c>
      <c r="H16" s="14">
        <f>E16</f>
        <v>0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>
        <v>430</v>
      </c>
      <c r="E18" s="17"/>
      <c r="F18" s="14">
        <f>D18/C18</f>
        <v>43</v>
      </c>
      <c r="G18" s="4">
        <v>0.2</v>
      </c>
      <c r="H18" s="14">
        <f>G18*D18</f>
        <v>86</v>
      </c>
      <c r="I18" s="14"/>
    </row>
    <row r="19" spans="1:9">
      <c r="A19" s="5">
        <v>5522605</v>
      </c>
      <c r="B19" s="4" t="s">
        <v>57</v>
      </c>
      <c r="C19" s="18">
        <v>9</v>
      </c>
      <c r="D19" s="17"/>
      <c r="E19" s="17"/>
      <c r="F19" s="14">
        <f>D19/C19</f>
        <v>0</v>
      </c>
      <c r="G19" s="4">
        <v>0.125</v>
      </c>
      <c r="H19" s="14">
        <f>G19*D19</f>
        <v>0</v>
      </c>
      <c r="I19" s="14"/>
    </row>
    <row r="20" spans="1:9">
      <c r="A20" s="5">
        <v>5038831</v>
      </c>
      <c r="B20" s="4" t="s">
        <v>50</v>
      </c>
      <c r="C20" s="18">
        <v>10</v>
      </c>
      <c r="D20" s="17">
        <v>210</v>
      </c>
      <c r="E20" s="17"/>
      <c r="F20" s="14">
        <f>D20/C20</f>
        <v>21</v>
      </c>
      <c r="G20" s="4">
        <v>0.18</v>
      </c>
      <c r="H20" s="14">
        <f>G20*D20</f>
        <v>37.799999999999997</v>
      </c>
      <c r="I20" s="14"/>
    </row>
    <row r="21" spans="1:9">
      <c r="A21" s="5">
        <v>5522704</v>
      </c>
      <c r="B21" s="4" t="s">
        <v>61</v>
      </c>
      <c r="C21" s="16">
        <v>2</v>
      </c>
      <c r="D21" s="17"/>
      <c r="E21" s="17"/>
      <c r="F21" s="14">
        <f>E21/7</f>
        <v>0</v>
      </c>
      <c r="G21" s="4">
        <v>3.5</v>
      </c>
      <c r="H21" s="14">
        <f>E21</f>
        <v>0</v>
      </c>
      <c r="I21" s="14" t="s">
        <v>8</v>
      </c>
    </row>
    <row r="22" spans="1:9">
      <c r="A22" s="5">
        <v>1018950</v>
      </c>
      <c r="B22" s="4" t="s">
        <v>53</v>
      </c>
      <c r="C22" s="16">
        <v>10</v>
      </c>
      <c r="D22" s="17"/>
      <c r="E22" s="17"/>
      <c r="F22" s="14">
        <f>D22/C22</f>
        <v>0</v>
      </c>
      <c r="G22" s="4">
        <v>0.18</v>
      </c>
      <c r="H22" s="14">
        <f>G22*D22</f>
        <v>0</v>
      </c>
      <c r="I22" s="14"/>
    </row>
    <row r="23" spans="1:9">
      <c r="A23" s="5">
        <v>1018967</v>
      </c>
      <c r="B23" s="4" t="s">
        <v>60</v>
      </c>
      <c r="C23" s="16">
        <v>10</v>
      </c>
      <c r="D23" s="17"/>
      <c r="E23" s="17"/>
      <c r="F23" s="14">
        <f>D23/C23</f>
        <v>0</v>
      </c>
      <c r="G23" s="4">
        <v>0.18</v>
      </c>
      <c r="H23" s="14">
        <f>G23*D23</f>
        <v>0</v>
      </c>
      <c r="I23" s="14"/>
    </row>
    <row r="24" spans="1:9">
      <c r="A24" s="5">
        <v>783798</v>
      </c>
      <c r="B24" s="4" t="s">
        <v>14</v>
      </c>
      <c r="C24" s="16">
        <v>10</v>
      </c>
      <c r="D24" s="17">
        <v>730</v>
      </c>
      <c r="E24" s="17"/>
      <c r="F24" s="14">
        <f>D24/C24</f>
        <v>73</v>
      </c>
      <c r="G24" s="4">
        <v>0.2</v>
      </c>
      <c r="H24" s="14">
        <f>G24*D24</f>
        <v>146</v>
      </c>
      <c r="I24" s="14"/>
    </row>
    <row r="25" spans="1:9">
      <c r="A25" s="5">
        <v>783811</v>
      </c>
      <c r="B25" s="4" t="s">
        <v>17</v>
      </c>
      <c r="C25" s="16">
        <v>4</v>
      </c>
      <c r="D25" s="17"/>
      <c r="E25" s="17"/>
      <c r="F25" s="14">
        <f>E25/15</f>
        <v>0</v>
      </c>
      <c r="G25" s="4">
        <v>3.5</v>
      </c>
      <c r="H25" s="14">
        <f>E25</f>
        <v>0</v>
      </c>
      <c r="I25" s="14" t="s">
        <v>19</v>
      </c>
    </row>
    <row r="26" spans="1:9">
      <c r="A26" s="5">
        <v>783804</v>
      </c>
      <c r="B26" s="4" t="s">
        <v>15</v>
      </c>
      <c r="C26" s="16">
        <v>10</v>
      </c>
      <c r="D26" s="17">
        <v>690</v>
      </c>
      <c r="E26" s="17"/>
      <c r="F26" s="14">
        <f>D26/C26</f>
        <v>69</v>
      </c>
      <c r="G26" s="4">
        <v>0.2</v>
      </c>
      <c r="H26" s="14">
        <f>G26*D26</f>
        <v>138</v>
      </c>
      <c r="I26" s="14"/>
    </row>
    <row r="27" spans="1:9">
      <c r="A27" s="5">
        <v>783828</v>
      </c>
      <c r="B27" s="4" t="s">
        <v>18</v>
      </c>
      <c r="C27" s="16">
        <v>4</v>
      </c>
      <c r="D27" s="17"/>
      <c r="E27" s="17"/>
      <c r="F27" s="14">
        <f>E27/15</f>
        <v>0</v>
      </c>
      <c r="G27" s="4">
        <v>3.5</v>
      </c>
      <c r="H27" s="14">
        <f t="shared" ref="H27:H28" si="1">E27</f>
        <v>0</v>
      </c>
      <c r="I27" s="14" t="s">
        <v>19</v>
      </c>
    </row>
    <row r="28" spans="1:9">
      <c r="A28" s="5">
        <v>8784474</v>
      </c>
      <c r="B28" s="4" t="s">
        <v>47</v>
      </c>
      <c r="C28" s="16">
        <v>2</v>
      </c>
      <c r="D28" s="17"/>
      <c r="E28" s="17"/>
      <c r="F28" s="14">
        <f>E28/15</f>
        <v>0</v>
      </c>
      <c r="G28" s="4">
        <v>7.5</v>
      </c>
      <c r="H28" s="14">
        <f t="shared" si="1"/>
        <v>0</v>
      </c>
      <c r="I28" s="14" t="s">
        <v>21</v>
      </c>
    </row>
    <row r="29" spans="1:9">
      <c r="A29" s="5">
        <v>8444194</v>
      </c>
      <c r="B29" s="6" t="s">
        <v>25</v>
      </c>
      <c r="C29" s="16">
        <v>6</v>
      </c>
      <c r="D29" s="17"/>
      <c r="E29" s="19"/>
      <c r="F29" s="14">
        <f t="shared" ref="F29:F36" si="2">D29/C29</f>
        <v>0</v>
      </c>
      <c r="G29" s="4">
        <v>0.1</v>
      </c>
      <c r="H29" s="14">
        <f t="shared" ref="H29:H36" si="3">G29*D29</f>
        <v>0</v>
      </c>
      <c r="I29" s="14"/>
    </row>
    <row r="30" spans="1:9">
      <c r="A30" s="5">
        <v>8444187</v>
      </c>
      <c r="B30" s="6" t="s">
        <v>26</v>
      </c>
      <c r="C30" s="16">
        <v>6</v>
      </c>
      <c r="D30" s="17">
        <v>162</v>
      </c>
      <c r="E30" s="19"/>
      <c r="F30" s="14">
        <f t="shared" si="2"/>
        <v>27</v>
      </c>
      <c r="G30" s="4">
        <v>0.1</v>
      </c>
      <c r="H30" s="14">
        <f t="shared" si="3"/>
        <v>16.2</v>
      </c>
      <c r="I30" s="14"/>
    </row>
    <row r="31" spans="1:9">
      <c r="A31" s="5">
        <v>8444163</v>
      </c>
      <c r="B31" s="6" t="s">
        <v>27</v>
      </c>
      <c r="C31" s="16">
        <v>8</v>
      </c>
      <c r="D31" s="17">
        <v>272</v>
      </c>
      <c r="E31" s="19"/>
      <c r="F31" s="14">
        <f t="shared" si="2"/>
        <v>34</v>
      </c>
      <c r="G31" s="4">
        <v>0.1</v>
      </c>
      <c r="H31" s="14">
        <f t="shared" si="3"/>
        <v>27.200000000000003</v>
      </c>
      <c r="I31" s="14"/>
    </row>
    <row r="32" spans="1:9">
      <c r="A32" s="5">
        <v>8444170</v>
      </c>
      <c r="B32" s="6" t="s">
        <v>28</v>
      </c>
      <c r="C32" s="16">
        <v>8</v>
      </c>
      <c r="D32" s="17">
        <v>72</v>
      </c>
      <c r="E32" s="19"/>
      <c r="F32" s="14">
        <f t="shared" si="2"/>
        <v>9</v>
      </c>
      <c r="G32" s="4">
        <v>0.1</v>
      </c>
      <c r="H32" s="14">
        <f t="shared" si="3"/>
        <v>7.2</v>
      </c>
      <c r="I32" s="14"/>
    </row>
    <row r="33" spans="1:9">
      <c r="A33" s="5">
        <v>9988377</v>
      </c>
      <c r="B33" s="6" t="s">
        <v>29</v>
      </c>
      <c r="C33" s="16">
        <v>16</v>
      </c>
      <c r="D33" s="19"/>
      <c r="E33" s="19"/>
      <c r="F33" s="14">
        <f t="shared" si="2"/>
        <v>0</v>
      </c>
      <c r="G33" s="4">
        <v>0.14000000000000001</v>
      </c>
      <c r="H33" s="14">
        <f t="shared" si="3"/>
        <v>0</v>
      </c>
      <c r="I33" s="14"/>
    </row>
    <row r="34" spans="1:9">
      <c r="A34" s="5">
        <v>9988391</v>
      </c>
      <c r="B34" s="6" t="s">
        <v>30</v>
      </c>
      <c r="C34" s="16">
        <v>16</v>
      </c>
      <c r="D34" s="17">
        <v>208</v>
      </c>
      <c r="E34" s="19"/>
      <c r="F34" s="14">
        <f t="shared" si="2"/>
        <v>13</v>
      </c>
      <c r="G34" s="4">
        <v>0.14000000000000001</v>
      </c>
      <c r="H34" s="14">
        <f t="shared" si="3"/>
        <v>29.120000000000005</v>
      </c>
      <c r="I34" s="14"/>
    </row>
    <row r="35" spans="1:9">
      <c r="A35" s="5">
        <v>5034819</v>
      </c>
      <c r="B35" s="6" t="s">
        <v>31</v>
      </c>
      <c r="C35" s="16">
        <v>6</v>
      </c>
      <c r="D35" s="17">
        <v>72</v>
      </c>
      <c r="E35" s="19"/>
      <c r="F35" s="14">
        <f t="shared" si="2"/>
        <v>12</v>
      </c>
      <c r="G35" s="4">
        <v>0.18</v>
      </c>
      <c r="H35" s="14">
        <f t="shared" si="3"/>
        <v>12.959999999999999</v>
      </c>
      <c r="I35" s="14"/>
    </row>
    <row r="36" spans="1:9">
      <c r="A36" s="5">
        <v>5034864</v>
      </c>
      <c r="B36" s="6" t="s">
        <v>32</v>
      </c>
      <c r="C36" s="16">
        <v>6</v>
      </c>
      <c r="D36" s="19"/>
      <c r="E36" s="19"/>
      <c r="F36" s="14">
        <f t="shared" si="2"/>
        <v>0</v>
      </c>
      <c r="G36" s="4">
        <v>0.1</v>
      </c>
      <c r="H36" s="14">
        <f t="shared" si="3"/>
        <v>0</v>
      </c>
      <c r="I36" s="14"/>
    </row>
    <row r="37" spans="1:9" s="24" customFormat="1">
      <c r="A37" s="7">
        <v>5039845</v>
      </c>
      <c r="B37" s="8" t="s">
        <v>51</v>
      </c>
      <c r="C37" s="20">
        <v>6</v>
      </c>
      <c r="D37" s="21"/>
      <c r="E37" s="17"/>
      <c r="F37" s="22">
        <f>E37/15</f>
        <v>0</v>
      </c>
      <c r="G37" s="23">
        <v>2.5</v>
      </c>
      <c r="H37" s="14">
        <f t="shared" ref="H37:H40" si="4">E37</f>
        <v>0</v>
      </c>
      <c r="I37" s="22" t="s">
        <v>52</v>
      </c>
    </row>
    <row r="38" spans="1:9">
      <c r="A38" s="5">
        <v>2981244</v>
      </c>
      <c r="B38" s="6" t="s">
        <v>33</v>
      </c>
      <c r="C38" s="16">
        <v>6</v>
      </c>
      <c r="D38" s="19"/>
      <c r="E38" s="19"/>
      <c r="F38" s="14">
        <f>E38/7.8</f>
        <v>0</v>
      </c>
      <c r="G38" s="4">
        <v>1.3</v>
      </c>
      <c r="H38" s="14">
        <f t="shared" si="4"/>
        <v>0</v>
      </c>
      <c r="I38" s="14" t="s">
        <v>20</v>
      </c>
    </row>
    <row r="39" spans="1:9">
      <c r="A39" s="5">
        <v>8785198</v>
      </c>
      <c r="B39" s="6" t="s">
        <v>34</v>
      </c>
      <c r="C39" s="16">
        <v>5</v>
      </c>
      <c r="D39" s="19"/>
      <c r="E39" s="17">
        <v>313.5</v>
      </c>
      <c r="F39" s="14">
        <f>E39/16.5</f>
        <v>19</v>
      </c>
      <c r="G39" s="4">
        <v>3.2</v>
      </c>
      <c r="H39" s="14">
        <f t="shared" si="4"/>
        <v>313.5</v>
      </c>
      <c r="I39" s="14" t="s">
        <v>16</v>
      </c>
    </row>
    <row r="40" spans="1:9">
      <c r="A40" s="5">
        <v>8785228</v>
      </c>
      <c r="B40" s="6" t="s">
        <v>58</v>
      </c>
      <c r="C40" s="16">
        <v>5</v>
      </c>
      <c r="D40" s="19"/>
      <c r="E40" s="19"/>
      <c r="F40" s="14">
        <f>E40/16.5</f>
        <v>0</v>
      </c>
      <c r="G40" s="4">
        <v>3.2</v>
      </c>
      <c r="H40" s="14">
        <f t="shared" si="4"/>
        <v>0</v>
      </c>
      <c r="I40" s="14" t="s">
        <v>16</v>
      </c>
    </row>
    <row r="41" spans="1:9">
      <c r="A41" s="5">
        <v>9988452</v>
      </c>
      <c r="B41" s="6" t="s">
        <v>35</v>
      </c>
      <c r="C41" s="16">
        <v>8</v>
      </c>
      <c r="D41" s="17"/>
      <c r="E41" s="19"/>
      <c r="F41" s="14">
        <f t="shared" ref="F41:F47" si="5">D41/C41</f>
        <v>0</v>
      </c>
      <c r="G41" s="4">
        <v>0.4</v>
      </c>
      <c r="H41" s="14">
        <f t="shared" ref="H41:H46" si="6">G41*D41</f>
        <v>0</v>
      </c>
      <c r="I41" s="14"/>
    </row>
    <row r="42" spans="1:9">
      <c r="A42" s="5">
        <v>9988476</v>
      </c>
      <c r="B42" s="6" t="s">
        <v>36</v>
      </c>
      <c r="C42" s="16">
        <v>28</v>
      </c>
      <c r="D42" s="17"/>
      <c r="E42" s="19"/>
      <c r="F42" s="14">
        <f t="shared" si="5"/>
        <v>0</v>
      </c>
      <c r="G42" s="4">
        <v>0.4</v>
      </c>
      <c r="H42" s="14">
        <f t="shared" si="6"/>
        <v>0</v>
      </c>
      <c r="I42" s="14"/>
    </row>
    <row r="43" spans="1:9">
      <c r="A43" s="5">
        <v>9988681</v>
      </c>
      <c r="B43" s="6" t="s">
        <v>48</v>
      </c>
      <c r="C43" s="16">
        <v>16</v>
      </c>
      <c r="D43" s="17"/>
      <c r="E43" s="19"/>
      <c r="F43" s="14">
        <f t="shared" si="5"/>
        <v>0</v>
      </c>
      <c r="G43" s="4">
        <v>0.18</v>
      </c>
      <c r="H43" s="14">
        <f t="shared" si="6"/>
        <v>0</v>
      </c>
      <c r="I43" s="14"/>
    </row>
    <row r="44" spans="1:9">
      <c r="A44" s="5">
        <v>9988438</v>
      </c>
      <c r="B44" s="6" t="s">
        <v>37</v>
      </c>
      <c r="C44" s="16">
        <v>16</v>
      </c>
      <c r="D44" s="17"/>
      <c r="E44" s="19"/>
      <c r="F44" s="14">
        <f t="shared" si="5"/>
        <v>0</v>
      </c>
      <c r="G44" s="4">
        <v>0.18</v>
      </c>
      <c r="H44" s="14">
        <f t="shared" si="6"/>
        <v>0</v>
      </c>
      <c r="I44" s="14"/>
    </row>
    <row r="45" spans="1:9">
      <c r="A45" s="5">
        <v>9988445</v>
      </c>
      <c r="B45" s="6" t="s">
        <v>38</v>
      </c>
      <c r="C45" s="16">
        <v>16</v>
      </c>
      <c r="D45" s="17">
        <v>192</v>
      </c>
      <c r="E45" s="19"/>
      <c r="F45" s="14">
        <f t="shared" si="5"/>
        <v>12</v>
      </c>
      <c r="G45" s="4">
        <v>0.18</v>
      </c>
      <c r="H45" s="14">
        <f t="shared" si="6"/>
        <v>34.56</v>
      </c>
      <c r="I45" s="14"/>
    </row>
    <row r="46" spans="1:9">
      <c r="A46" s="5">
        <v>9988421</v>
      </c>
      <c r="B46" s="6" t="s">
        <v>39</v>
      </c>
      <c r="C46" s="16">
        <v>16</v>
      </c>
      <c r="D46" s="17">
        <v>192</v>
      </c>
      <c r="E46" s="19"/>
      <c r="F46" s="14">
        <f t="shared" si="5"/>
        <v>12</v>
      </c>
      <c r="G46" s="4">
        <v>0.14000000000000001</v>
      </c>
      <c r="H46" s="14">
        <f t="shared" si="6"/>
        <v>26.880000000000003</v>
      </c>
      <c r="I46" s="14"/>
    </row>
    <row r="47" spans="1:9">
      <c r="A47" s="5">
        <v>9988674</v>
      </c>
      <c r="B47" s="6" t="s">
        <v>49</v>
      </c>
      <c r="C47" s="16">
        <v>16</v>
      </c>
      <c r="D47" s="19"/>
      <c r="E47" s="19"/>
      <c r="F47" s="14">
        <f t="shared" si="5"/>
        <v>0</v>
      </c>
      <c r="G47" s="4">
        <v>0.18</v>
      </c>
      <c r="H47" s="14">
        <f>D47*G47</f>
        <v>0</v>
      </c>
      <c r="I47" s="14"/>
    </row>
    <row r="48" spans="1:9">
      <c r="A48" s="14"/>
      <c r="B48" s="34" t="s">
        <v>12</v>
      </c>
      <c r="C48" s="14"/>
      <c r="D48" s="19"/>
      <c r="E48" s="19"/>
      <c r="F48" s="14"/>
      <c r="G48" s="14"/>
      <c r="H48" s="6">
        <f>SUM(H4:H47)</f>
        <v>1396.2200000000003</v>
      </c>
      <c r="I48" s="14"/>
    </row>
  </sheetData>
  <autoFilter ref="A3:I48" xr:uid="{222782EF-64F9-4837-8467-1CFDA9982E3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6676-4132-4442-9697-41342A16F9C4}">
  <dimension ref="A1:I48"/>
  <sheetViews>
    <sheetView workbookViewId="0">
      <pane ySplit="3" topLeftCell="A22" activePane="bottomLeft" state="frozen"/>
      <selection pane="bottomLeft" activeCell="E53" sqref="E53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30"/>
      <c r="E1" s="19"/>
      <c r="F1" s="14"/>
      <c r="G1" s="14"/>
      <c r="H1" s="14"/>
      <c r="I1" s="14"/>
    </row>
    <row r="2" spans="1:9" ht="38.25">
      <c r="A2" s="14"/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31" t="s">
        <v>0</v>
      </c>
      <c r="B3" s="31" t="s">
        <v>1</v>
      </c>
      <c r="C3" s="31" t="s">
        <v>2</v>
      </c>
      <c r="D3" s="32" t="s">
        <v>3</v>
      </c>
      <c r="E3" s="32" t="s">
        <v>4</v>
      </c>
      <c r="F3" s="31" t="s">
        <v>5</v>
      </c>
      <c r="G3" s="33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>
        <v>200</v>
      </c>
      <c r="E5" s="17"/>
      <c r="F5" s="14">
        <f>D5/C5</f>
        <v>20</v>
      </c>
      <c r="G5" s="4">
        <v>0.18</v>
      </c>
      <c r="H5" s="14">
        <f>G5*D5</f>
        <v>36</v>
      </c>
      <c r="I5" s="14"/>
    </row>
    <row r="6" spans="1:9">
      <c r="A6" s="5">
        <v>6159796</v>
      </c>
      <c r="B6" s="4" t="s">
        <v>22</v>
      </c>
      <c r="C6" s="16">
        <v>9</v>
      </c>
      <c r="D6" s="17"/>
      <c r="E6" s="17"/>
      <c r="F6" s="14">
        <f>D6/C6</f>
        <v>0</v>
      </c>
      <c r="G6" s="4">
        <v>0.125</v>
      </c>
      <c r="H6" s="14">
        <f>G6*D6</f>
        <v>0</v>
      </c>
      <c r="I6" s="14"/>
    </row>
    <row r="7" spans="1:9">
      <c r="A7" s="3">
        <v>5038459</v>
      </c>
      <c r="B7" s="4" t="s">
        <v>40</v>
      </c>
      <c r="C7" s="16">
        <v>10</v>
      </c>
      <c r="D7" s="17">
        <v>170</v>
      </c>
      <c r="E7" s="17"/>
      <c r="F7" s="14">
        <f>D7/C7</f>
        <v>17</v>
      </c>
      <c r="G7" s="4">
        <v>0.18</v>
      </c>
      <c r="H7" s="14">
        <f>G7*D7</f>
        <v>30.599999999999998</v>
      </c>
      <c r="I7" s="14"/>
    </row>
    <row r="8" spans="1:9">
      <c r="A8" s="5">
        <v>5038596</v>
      </c>
      <c r="B8" s="4" t="s">
        <v>42</v>
      </c>
      <c r="C8" s="16">
        <v>6</v>
      </c>
      <c r="D8" s="17"/>
      <c r="E8" s="17"/>
      <c r="F8" s="14">
        <f>E8/15</f>
        <v>0</v>
      </c>
      <c r="G8" s="14">
        <v>2.5</v>
      </c>
      <c r="H8" s="14">
        <f>E8</f>
        <v>0</v>
      </c>
      <c r="I8" s="14" t="s">
        <v>43</v>
      </c>
    </row>
    <row r="9" spans="1:9" s="26" customFormat="1">
      <c r="A9" s="1">
        <v>8785235</v>
      </c>
      <c r="B9" s="9" t="s">
        <v>62</v>
      </c>
      <c r="C9" s="29">
        <v>5</v>
      </c>
      <c r="D9" s="27"/>
      <c r="E9" s="27"/>
      <c r="F9" s="14">
        <f>E9/16.5</f>
        <v>0</v>
      </c>
      <c r="G9" s="28">
        <v>3.5</v>
      </c>
      <c r="H9" s="14">
        <f>E9</f>
        <v>0</v>
      </c>
      <c r="I9" s="14" t="s">
        <v>64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/>
      <c r="E11" s="17"/>
      <c r="F11" s="14">
        <f>D11/C11</f>
        <v>0</v>
      </c>
      <c r="G11" s="4">
        <v>0.18</v>
      </c>
      <c r="H11" s="14">
        <f>G11*D11</f>
        <v>0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/>
      <c r="F12" s="14">
        <f>E12/15</f>
        <v>0</v>
      </c>
      <c r="G12" s="14">
        <v>2.5</v>
      </c>
      <c r="H12" s="14">
        <f t="shared" ref="H12:H13" si="0">E12</f>
        <v>0</v>
      </c>
      <c r="I12" s="14" t="s">
        <v>43</v>
      </c>
    </row>
    <row r="13" spans="1:9" s="26" customFormat="1">
      <c r="A13" s="1">
        <v>8785242</v>
      </c>
      <c r="B13" s="9" t="s">
        <v>63</v>
      </c>
      <c r="C13" s="29">
        <v>5</v>
      </c>
      <c r="D13" s="27"/>
      <c r="E13" s="27"/>
      <c r="F13" s="14">
        <f>E13/16.5</f>
        <v>0</v>
      </c>
      <c r="G13" s="28">
        <v>3.5</v>
      </c>
      <c r="H13" s="14">
        <f t="shared" si="0"/>
        <v>0</v>
      </c>
      <c r="I13" s="14" t="s">
        <v>64</v>
      </c>
    </row>
    <row r="14" spans="1:9">
      <c r="A14" s="5">
        <v>5522766</v>
      </c>
      <c r="B14" s="4" t="s">
        <v>59</v>
      </c>
      <c r="C14" s="16">
        <v>9</v>
      </c>
      <c r="D14" s="17"/>
      <c r="E14" s="17"/>
      <c r="F14" s="14">
        <f>D14/C14</f>
        <v>0</v>
      </c>
      <c r="G14" s="4">
        <v>0.125</v>
      </c>
      <c r="H14" s="14">
        <f>G14*D14</f>
        <v>0</v>
      </c>
      <c r="I14" s="14"/>
    </row>
    <row r="15" spans="1:9">
      <c r="A15" s="3">
        <v>5038398</v>
      </c>
      <c r="B15" s="4" t="s">
        <v>46</v>
      </c>
      <c r="C15" s="16">
        <v>10</v>
      </c>
      <c r="D15" s="17">
        <v>40</v>
      </c>
      <c r="E15" s="17"/>
      <c r="F15" s="14">
        <f>D15/C15</f>
        <v>4</v>
      </c>
      <c r="G15" s="4">
        <v>0.18</v>
      </c>
      <c r="H15" s="14">
        <f>G15*D15</f>
        <v>7.1999999999999993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/>
      <c r="F16" s="14">
        <f>E16/15</f>
        <v>0</v>
      </c>
      <c r="G16" s="14">
        <v>2.5</v>
      </c>
      <c r="H16" s="14">
        <f>E16</f>
        <v>0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/>
      <c r="E18" s="17"/>
      <c r="F18" s="14">
        <f>D18/C18</f>
        <v>0</v>
      </c>
      <c r="G18" s="4">
        <v>0.2</v>
      </c>
      <c r="H18" s="14">
        <f>G18*D18</f>
        <v>0</v>
      </c>
      <c r="I18" s="14"/>
    </row>
    <row r="19" spans="1:9">
      <c r="A19" s="5">
        <v>5522605</v>
      </c>
      <c r="B19" s="4" t="s">
        <v>57</v>
      </c>
      <c r="C19" s="18">
        <v>9</v>
      </c>
      <c r="D19" s="17"/>
      <c r="E19" s="17"/>
      <c r="F19" s="14">
        <f>D19/C19</f>
        <v>0</v>
      </c>
      <c r="G19" s="4">
        <v>0.125</v>
      </c>
      <c r="H19" s="14">
        <f>G19*D19</f>
        <v>0</v>
      </c>
      <c r="I19" s="14"/>
    </row>
    <row r="20" spans="1:9">
      <c r="A20" s="5">
        <v>5038831</v>
      </c>
      <c r="B20" s="4" t="s">
        <v>50</v>
      </c>
      <c r="C20" s="18">
        <v>10</v>
      </c>
      <c r="D20" s="17">
        <v>40</v>
      </c>
      <c r="E20" s="17"/>
      <c r="F20" s="14">
        <f>D20/C20</f>
        <v>4</v>
      </c>
      <c r="G20" s="4">
        <v>0.18</v>
      </c>
      <c r="H20" s="14">
        <f>G20*D20</f>
        <v>7.1999999999999993</v>
      </c>
      <c r="I20" s="14"/>
    </row>
    <row r="21" spans="1:9">
      <c r="A21" s="5">
        <v>5522704</v>
      </c>
      <c r="B21" s="4" t="s">
        <v>61</v>
      </c>
      <c r="C21" s="16">
        <v>2</v>
      </c>
      <c r="D21" s="17"/>
      <c r="E21" s="17"/>
      <c r="F21" s="14">
        <f>E21/7</f>
        <v>0</v>
      </c>
      <c r="G21" s="4">
        <v>3.5</v>
      </c>
      <c r="H21" s="14">
        <f>E21</f>
        <v>0</v>
      </c>
      <c r="I21" s="14" t="s">
        <v>8</v>
      </c>
    </row>
    <row r="22" spans="1:9">
      <c r="A22" s="5">
        <v>1018950</v>
      </c>
      <c r="B22" s="4" t="s">
        <v>53</v>
      </c>
      <c r="C22" s="16">
        <v>10</v>
      </c>
      <c r="D22" s="17"/>
      <c r="E22" s="17"/>
      <c r="F22" s="14">
        <f>D22/C22</f>
        <v>0</v>
      </c>
      <c r="G22" s="4">
        <v>0.18</v>
      </c>
      <c r="H22" s="14">
        <f>G22*D22</f>
        <v>0</v>
      </c>
      <c r="I22" s="14"/>
    </row>
    <row r="23" spans="1:9">
      <c r="A23" s="5">
        <v>1018967</v>
      </c>
      <c r="B23" s="4" t="s">
        <v>60</v>
      </c>
      <c r="C23" s="16">
        <v>10</v>
      </c>
      <c r="D23" s="17"/>
      <c r="E23" s="17"/>
      <c r="F23" s="14">
        <f>D23/C23</f>
        <v>0</v>
      </c>
      <c r="G23" s="4">
        <v>0.18</v>
      </c>
      <c r="H23" s="14">
        <f>G23*D23</f>
        <v>0</v>
      </c>
      <c r="I23" s="14"/>
    </row>
    <row r="24" spans="1:9">
      <c r="A24" s="5">
        <v>783798</v>
      </c>
      <c r="B24" s="4" t="s">
        <v>14</v>
      </c>
      <c r="C24" s="16">
        <v>10</v>
      </c>
      <c r="D24" s="17"/>
      <c r="E24" s="17"/>
      <c r="F24" s="14">
        <f>D24/C24</f>
        <v>0</v>
      </c>
      <c r="G24" s="4">
        <v>0.2</v>
      </c>
      <c r="H24" s="14">
        <f>G24*D24</f>
        <v>0</v>
      </c>
      <c r="I24" s="14"/>
    </row>
    <row r="25" spans="1:9">
      <c r="A25" s="5">
        <v>783811</v>
      </c>
      <c r="B25" s="4" t="s">
        <v>17</v>
      </c>
      <c r="C25" s="16">
        <v>4</v>
      </c>
      <c r="D25" s="17"/>
      <c r="E25" s="17">
        <v>795</v>
      </c>
      <c r="F25" s="14">
        <f>E25/15</f>
        <v>53</v>
      </c>
      <c r="G25" s="4">
        <v>3.5</v>
      </c>
      <c r="H25" s="14">
        <f>E25</f>
        <v>795</v>
      </c>
      <c r="I25" s="14" t="s">
        <v>19</v>
      </c>
    </row>
    <row r="26" spans="1:9">
      <c r="A26" s="5">
        <v>783804</v>
      </c>
      <c r="B26" s="4" t="s">
        <v>15</v>
      </c>
      <c r="C26" s="16">
        <v>10</v>
      </c>
      <c r="D26" s="17"/>
      <c r="E26" s="17"/>
      <c r="F26" s="14">
        <f>D26/C26</f>
        <v>0</v>
      </c>
      <c r="G26" s="4">
        <v>0.2</v>
      </c>
      <c r="H26" s="14">
        <f>G26*D26</f>
        <v>0</v>
      </c>
      <c r="I26" s="14"/>
    </row>
    <row r="27" spans="1:9">
      <c r="A27" s="5">
        <v>783828</v>
      </c>
      <c r="B27" s="4" t="s">
        <v>18</v>
      </c>
      <c r="C27" s="16">
        <v>4</v>
      </c>
      <c r="D27" s="17"/>
      <c r="E27" s="17">
        <v>255</v>
      </c>
      <c r="F27" s="14">
        <f>E27/15</f>
        <v>17</v>
      </c>
      <c r="G27" s="4">
        <v>3.5</v>
      </c>
      <c r="H27" s="14">
        <f t="shared" ref="H27:H28" si="1">E27</f>
        <v>255</v>
      </c>
      <c r="I27" s="14" t="s">
        <v>19</v>
      </c>
    </row>
    <row r="28" spans="1:9">
      <c r="A28" s="5">
        <v>8784474</v>
      </c>
      <c r="B28" s="4" t="s">
        <v>47</v>
      </c>
      <c r="C28" s="16">
        <v>2</v>
      </c>
      <c r="D28" s="17"/>
      <c r="E28" s="17"/>
      <c r="F28" s="14">
        <f>E28/15</f>
        <v>0</v>
      </c>
      <c r="G28" s="4">
        <v>7.5</v>
      </c>
      <c r="H28" s="14">
        <f t="shared" si="1"/>
        <v>0</v>
      </c>
      <c r="I28" s="14" t="s">
        <v>21</v>
      </c>
    </row>
    <row r="29" spans="1:9">
      <c r="A29" s="5">
        <v>8444194</v>
      </c>
      <c r="B29" s="6" t="s">
        <v>25</v>
      </c>
      <c r="C29" s="16">
        <v>6</v>
      </c>
      <c r="D29" s="17">
        <v>372</v>
      </c>
      <c r="E29" s="19"/>
      <c r="F29" s="14">
        <f t="shared" ref="F29:F36" si="2">D29/C29</f>
        <v>62</v>
      </c>
      <c r="G29" s="4">
        <v>0.1</v>
      </c>
      <c r="H29" s="14">
        <f t="shared" ref="H29:H36" si="3">G29*D29</f>
        <v>37.200000000000003</v>
      </c>
      <c r="I29" s="14"/>
    </row>
    <row r="30" spans="1:9">
      <c r="A30" s="5">
        <v>8444187</v>
      </c>
      <c r="B30" s="6" t="s">
        <v>26</v>
      </c>
      <c r="C30" s="16">
        <v>6</v>
      </c>
      <c r="D30" s="17">
        <v>396</v>
      </c>
      <c r="E30" s="19"/>
      <c r="F30" s="14">
        <f t="shared" si="2"/>
        <v>66</v>
      </c>
      <c r="G30" s="4">
        <v>0.1</v>
      </c>
      <c r="H30" s="14">
        <f t="shared" si="3"/>
        <v>39.6</v>
      </c>
      <c r="I30" s="14"/>
    </row>
    <row r="31" spans="1:9">
      <c r="A31" s="5">
        <v>8444163</v>
      </c>
      <c r="B31" s="6" t="s">
        <v>27</v>
      </c>
      <c r="C31" s="16">
        <v>8</v>
      </c>
      <c r="D31" s="17">
        <v>144</v>
      </c>
      <c r="E31" s="19"/>
      <c r="F31" s="14">
        <f t="shared" si="2"/>
        <v>18</v>
      </c>
      <c r="G31" s="4">
        <v>0.1</v>
      </c>
      <c r="H31" s="14">
        <f t="shared" si="3"/>
        <v>14.4</v>
      </c>
      <c r="I31" s="14"/>
    </row>
    <row r="32" spans="1:9">
      <c r="A32" s="5">
        <v>8444170</v>
      </c>
      <c r="B32" s="6" t="s">
        <v>28</v>
      </c>
      <c r="C32" s="16">
        <v>8</v>
      </c>
      <c r="D32" s="17">
        <v>248</v>
      </c>
      <c r="E32" s="19"/>
      <c r="F32" s="14">
        <f t="shared" si="2"/>
        <v>31</v>
      </c>
      <c r="G32" s="4">
        <v>0.1</v>
      </c>
      <c r="H32" s="14">
        <f t="shared" si="3"/>
        <v>24.8</v>
      </c>
      <c r="I32" s="14"/>
    </row>
    <row r="33" spans="1:9">
      <c r="A33" s="5">
        <v>9988377</v>
      </c>
      <c r="B33" s="6" t="s">
        <v>29</v>
      </c>
      <c r="C33" s="16">
        <v>16</v>
      </c>
      <c r="D33" s="19"/>
      <c r="E33" s="19"/>
      <c r="F33" s="14">
        <f t="shared" si="2"/>
        <v>0</v>
      </c>
      <c r="G33" s="4">
        <v>0.14000000000000001</v>
      </c>
      <c r="H33" s="14">
        <f t="shared" si="3"/>
        <v>0</v>
      </c>
      <c r="I33" s="14"/>
    </row>
    <row r="34" spans="1:9">
      <c r="A34" s="5">
        <v>9988391</v>
      </c>
      <c r="B34" s="6" t="s">
        <v>30</v>
      </c>
      <c r="C34" s="16">
        <v>16</v>
      </c>
      <c r="D34" s="17"/>
      <c r="E34" s="19"/>
      <c r="F34" s="14">
        <f t="shared" si="2"/>
        <v>0</v>
      </c>
      <c r="G34" s="4">
        <v>0.14000000000000001</v>
      </c>
      <c r="H34" s="14">
        <f t="shared" si="3"/>
        <v>0</v>
      </c>
      <c r="I34" s="14"/>
    </row>
    <row r="35" spans="1:9">
      <c r="A35" s="5">
        <v>5034819</v>
      </c>
      <c r="B35" s="6" t="s">
        <v>31</v>
      </c>
      <c r="C35" s="16">
        <v>6</v>
      </c>
      <c r="D35" s="17"/>
      <c r="E35" s="19"/>
      <c r="F35" s="14">
        <f t="shared" si="2"/>
        <v>0</v>
      </c>
      <c r="G35" s="4">
        <v>0.18</v>
      </c>
      <c r="H35" s="14">
        <f t="shared" si="3"/>
        <v>0</v>
      </c>
      <c r="I35" s="14"/>
    </row>
    <row r="36" spans="1:9">
      <c r="A36" s="5">
        <v>5034864</v>
      </c>
      <c r="B36" s="6" t="s">
        <v>32</v>
      </c>
      <c r="C36" s="16">
        <v>6</v>
      </c>
      <c r="D36" s="19"/>
      <c r="E36" s="19"/>
      <c r="F36" s="14">
        <f t="shared" si="2"/>
        <v>0</v>
      </c>
      <c r="G36" s="4">
        <v>0.1</v>
      </c>
      <c r="H36" s="14">
        <f t="shared" si="3"/>
        <v>0</v>
      </c>
      <c r="I36" s="14"/>
    </row>
    <row r="37" spans="1:9" s="24" customFormat="1">
      <c r="A37" s="7">
        <v>5039845</v>
      </c>
      <c r="B37" s="8" t="s">
        <v>51</v>
      </c>
      <c r="C37" s="20">
        <v>6</v>
      </c>
      <c r="D37" s="21"/>
      <c r="E37" s="17">
        <v>45</v>
      </c>
      <c r="F37" s="22">
        <f>E37/15</f>
        <v>3</v>
      </c>
      <c r="G37" s="23">
        <v>2.5</v>
      </c>
      <c r="H37" s="14">
        <f t="shared" ref="H37:H40" si="4">E37</f>
        <v>45</v>
      </c>
      <c r="I37" s="22" t="s">
        <v>52</v>
      </c>
    </row>
    <row r="38" spans="1:9">
      <c r="A38" s="5">
        <v>2981244</v>
      </c>
      <c r="B38" s="6" t="s">
        <v>33</v>
      </c>
      <c r="C38" s="16">
        <v>6</v>
      </c>
      <c r="D38" s="19"/>
      <c r="E38" s="19"/>
      <c r="F38" s="14">
        <f>E38/7.8</f>
        <v>0</v>
      </c>
      <c r="G38" s="4">
        <v>1.3</v>
      </c>
      <c r="H38" s="14">
        <f t="shared" si="4"/>
        <v>0</v>
      </c>
      <c r="I38" s="14" t="s">
        <v>20</v>
      </c>
    </row>
    <row r="39" spans="1:9">
      <c r="A39" s="5">
        <v>8785198</v>
      </c>
      <c r="B39" s="6" t="s">
        <v>34</v>
      </c>
      <c r="C39" s="16">
        <v>5</v>
      </c>
      <c r="D39" s="19"/>
      <c r="E39" s="17">
        <v>82.5</v>
      </c>
      <c r="F39" s="14">
        <f>E39/16.5</f>
        <v>5</v>
      </c>
      <c r="G39" s="4">
        <v>3.2</v>
      </c>
      <c r="H39" s="14">
        <f t="shared" si="4"/>
        <v>82.5</v>
      </c>
      <c r="I39" s="14" t="s">
        <v>16</v>
      </c>
    </row>
    <row r="40" spans="1:9">
      <c r="A40" s="5">
        <v>8785228</v>
      </c>
      <c r="B40" s="6" t="s">
        <v>58</v>
      </c>
      <c r="C40" s="16">
        <v>5</v>
      </c>
      <c r="D40" s="19"/>
      <c r="E40" s="19"/>
      <c r="F40" s="14">
        <f>E40/16.5</f>
        <v>0</v>
      </c>
      <c r="G40" s="4">
        <v>3.2</v>
      </c>
      <c r="H40" s="14">
        <f t="shared" si="4"/>
        <v>0</v>
      </c>
      <c r="I40" s="14" t="s">
        <v>16</v>
      </c>
    </row>
    <row r="41" spans="1:9">
      <c r="A41" s="5">
        <v>9988452</v>
      </c>
      <c r="B41" s="6" t="s">
        <v>35</v>
      </c>
      <c r="C41" s="16">
        <v>8</v>
      </c>
      <c r="D41" s="17">
        <v>64</v>
      </c>
      <c r="E41" s="19"/>
      <c r="F41" s="14">
        <f t="shared" ref="F41:F47" si="5">D41/C41</f>
        <v>8</v>
      </c>
      <c r="G41" s="4">
        <v>0.4</v>
      </c>
      <c r="H41" s="14">
        <f t="shared" ref="H41:H46" si="6">G41*D41</f>
        <v>25.6</v>
      </c>
      <c r="I41" s="14"/>
    </row>
    <row r="42" spans="1:9">
      <c r="A42" s="5">
        <v>9988476</v>
      </c>
      <c r="B42" s="6" t="s">
        <v>36</v>
      </c>
      <c r="C42" s="16">
        <v>28</v>
      </c>
      <c r="D42" s="17">
        <v>84</v>
      </c>
      <c r="E42" s="19"/>
      <c r="F42" s="14">
        <f t="shared" si="5"/>
        <v>3</v>
      </c>
      <c r="G42" s="4">
        <v>0.4</v>
      </c>
      <c r="H42" s="14">
        <f t="shared" si="6"/>
        <v>33.6</v>
      </c>
      <c r="I42" s="14"/>
    </row>
    <row r="43" spans="1:9">
      <c r="A43" s="5">
        <v>9988681</v>
      </c>
      <c r="B43" s="6" t="s">
        <v>48</v>
      </c>
      <c r="C43" s="16">
        <v>16</v>
      </c>
      <c r="D43" s="17"/>
      <c r="E43" s="19"/>
      <c r="F43" s="14">
        <f t="shared" si="5"/>
        <v>0</v>
      </c>
      <c r="G43" s="4">
        <v>0.18</v>
      </c>
      <c r="H43" s="14">
        <f t="shared" si="6"/>
        <v>0</v>
      </c>
      <c r="I43" s="14"/>
    </row>
    <row r="44" spans="1:9">
      <c r="A44" s="5">
        <v>9988438</v>
      </c>
      <c r="B44" s="6" t="s">
        <v>37</v>
      </c>
      <c r="C44" s="16">
        <v>16</v>
      </c>
      <c r="D44" s="17">
        <v>16</v>
      </c>
      <c r="E44" s="19"/>
      <c r="F44" s="14">
        <f t="shared" si="5"/>
        <v>1</v>
      </c>
      <c r="G44" s="4">
        <v>0.18</v>
      </c>
      <c r="H44" s="14">
        <f t="shared" si="6"/>
        <v>2.88</v>
      </c>
      <c r="I44" s="14"/>
    </row>
    <row r="45" spans="1:9">
      <c r="A45" s="5">
        <v>9988445</v>
      </c>
      <c r="B45" s="6" t="s">
        <v>38</v>
      </c>
      <c r="C45" s="16">
        <v>16</v>
      </c>
      <c r="D45" s="17">
        <v>16</v>
      </c>
      <c r="E45" s="19"/>
      <c r="F45" s="14">
        <f t="shared" si="5"/>
        <v>1</v>
      </c>
      <c r="G45" s="4">
        <v>0.18</v>
      </c>
      <c r="H45" s="14">
        <f t="shared" si="6"/>
        <v>2.88</v>
      </c>
      <c r="I45" s="14"/>
    </row>
    <row r="46" spans="1:9">
      <c r="A46" s="5">
        <v>9988421</v>
      </c>
      <c r="B46" s="6" t="s">
        <v>39</v>
      </c>
      <c r="C46" s="16">
        <v>16</v>
      </c>
      <c r="D46" s="17"/>
      <c r="E46" s="19"/>
      <c r="F46" s="14">
        <f t="shared" si="5"/>
        <v>0</v>
      </c>
      <c r="G46" s="4">
        <v>0.14000000000000001</v>
      </c>
      <c r="H46" s="14">
        <f t="shared" si="6"/>
        <v>0</v>
      </c>
      <c r="I46" s="14"/>
    </row>
    <row r="47" spans="1:9">
      <c r="A47" s="5">
        <v>9988674</v>
      </c>
      <c r="B47" s="6" t="s">
        <v>49</v>
      </c>
      <c r="C47" s="16">
        <v>16</v>
      </c>
      <c r="D47" s="19"/>
      <c r="E47" s="19"/>
      <c r="F47" s="14">
        <f t="shared" si="5"/>
        <v>0</v>
      </c>
      <c r="G47" s="4">
        <v>0.18</v>
      </c>
      <c r="H47" s="14">
        <f>D47*G47</f>
        <v>0</v>
      </c>
      <c r="I47" s="14"/>
    </row>
    <row r="48" spans="1:9">
      <c r="A48" s="14"/>
      <c r="B48" s="34" t="s">
        <v>12</v>
      </c>
      <c r="C48" s="14"/>
      <c r="D48" s="19"/>
      <c r="E48" s="19"/>
      <c r="F48" s="14"/>
      <c r="G48" s="14"/>
      <c r="H48" s="6">
        <f>SUM(H4:H47)</f>
        <v>1439.46</v>
      </c>
      <c r="I48" s="14"/>
    </row>
  </sheetData>
  <autoFilter ref="A3:I48" xr:uid="{BB2A5F86-5A3F-4C70-BD42-3F30385AAE3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2024-09-25T11:17:08Z</dcterms:modified>
</cp:coreProperties>
</file>