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FFF68385-5FD9-406F-8BD4-026DF0B87B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Лист1" sheetId="2" r:id="rId2"/>
  </sheets>
  <externalReferences>
    <externalReference r:id="rId3"/>
  </externalReferences>
  <definedNames>
    <definedName name="_xlnm._FilterDatabase" localSheetId="1" hidden="1">Лист1!$A$1:$E$89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O5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W5" i="1"/>
  <c r="U5" i="1"/>
  <c r="Q5" i="1"/>
  <c r="P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<sst xmlns="http://schemas.openxmlformats.org/spreadsheetml/2006/main" count="473" uniqueCount="124">
  <si>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</si>
  <si>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</si>
  <si>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</si>
  <si>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</si>
  <si>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</si>
  <si>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</si>
  <si>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</si>
  <si>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</si>
  <si>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</si>
  <si>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</si>
  <si>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</si>
  <si>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</si>
  <si>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</si>
  <si>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</si>
  <si>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</si>
  <si>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</si>
  <si>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</si>
  <si>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</si>
  <si>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</si>
  <si>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</si>
  <si>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</si>
  <si>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</si>
  <si>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</si>
  <si>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18,06,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</si>
  <si>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</si>
  <si>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</si>
  <si>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</si>
  <si>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</si>
  <si>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4813 ФИЛЕЙНАЯ Папа может вар п/о_Л   ОСТАНКИНО</t>
  </si>
  <si>
    <t>5341 СЕРВЕЛАТ ОХОТНИЧИЙ в/к в/у  ОСТАНКИНО</t>
  </si>
  <si>
    <t>5544 Сервелат Финский в/к в/у_45с НОВАЯ ОСТАНКИНО</t>
  </si>
  <si>
    <t>5851 ЭКСТРА Папа может вар п/о   ОСТАНКИНО</t>
  </si>
  <si>
    <t>6303 Мясные Папа может сос п/о мгс 1,5*3  Останкино</t>
  </si>
  <si>
    <t>6333 МЯСНАЯ Папа может вар п/о 0.4кг 8шт.  ОСТАНКИНО</t>
  </si>
  <si>
    <t>шт</t>
  </si>
  <si>
    <t>6527 ШПИКАЧКИ СОЧНЫЕ ПМ сар б/о мгс 1*3 45с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</si>
  <si>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</si>
  <si>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</si>
  <si>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</si>
  <si>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6722 СОЧНЫЕ ПМ сос п/о мгс 0,41кг 10шт  ОСТАНКИНО</t>
  </si>
  <si>
    <t>6756 ВЕТЧ.ЛЮБИТЕЛЬСКАЯ п/о  Останкино</t>
  </si>
  <si>
    <t>6829  МОЛОЧНЫЕ КЛАССИЧЕСКИЕ сос п/о мгс 2*4 С  Останккино</t>
  </si>
  <si>
    <t>3215 ВЕТЧ.МЯСНАЯ Папа может п/о 0.4кг 8шт.    ОСТАНКИНО</t>
  </si>
  <si>
    <t>в матрице</t>
  </si>
  <si>
    <t>3287 САЛЯМИ ИТАЛЬЯНСКАЯ с/к в/у ОСТАНКИНО</t>
  </si>
  <si>
    <t>в матрице (5 дн.)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</si>
  <si>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</si>
  <si>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</si>
  <si>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</si>
  <si>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4993 САЛЯМИ ИТАЛЬЯНСКАЯ с/к в/у 1/250*8_120c ОСТАНКИНО</t>
  </si>
  <si>
    <t>6780 ЛАДОЖСКАЯ с/к в/у 0,5кг 8шт 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</si>
  <si>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</si>
  <si>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</si>
  <si>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</si>
  <si>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5452 ВЕТЧ.МЯСНАЯ Папа может п/о    ОСТАНКИНО</t>
  </si>
  <si>
    <t>5483 ЭКСТРА Папа может с/к в/у 1/250 8шт.  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</si>
  <si>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</si>
  <si>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</si>
  <si>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</si>
  <si>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</si>
  <si>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</si>
  <si>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</si>
  <si>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</si>
  <si>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</si>
  <si>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</si>
  <si>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</si>
  <si>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</si>
  <si>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</si>
  <si>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</si>
  <si>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</si>
  <si>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</si>
  <si>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</si>
  <si>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</si>
  <si>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</si>
  <si>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</si>
  <si>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</si>
  <si>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</si>
  <si>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</si>
  <si>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</si>
  <si>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</si>
  <si>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</si>
  <si>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</si>
  <si>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</si>
  <si>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</si>
  <si>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</si>
  <si>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6684 СЕРВЕЛАТ КАРЕЛЬСКИЙ ПМ в/к в/у 0,28кг  ОСТАНКИНО</t>
  </si>
  <si>
    <t>6692 СЕРВЕЛАТ ПРИМА в/к в/у 0.28кг 8шт.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</si>
  <si>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</si>
  <si>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</si>
  <si>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</si>
  <si>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</si>
  <si>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</si>
  <si>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</si>
  <si>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</si>
  <si>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</si>
  <si>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</si>
  <si>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</si>
  <si>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</si>
  <si>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</si>
  <si>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</si>
  <si>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</si>
  <si>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</si>
  <si>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</si>
  <si>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</si>
  <si>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</si>
  <si>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</si>
  <si>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</si>
  <si>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</si>
  <si>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</si>
  <si>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</si>
  <si>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</si>
  <si>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</si>
  <si>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</si>
  <si>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</si>
  <si>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</si>
  <si>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</si>
  <si>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6865 ВЕТЧ.НЕЖНАЯ Коровино п/о  Останкино</t>
  </si>
  <si>
    <t>БЕКОН СЫРОКОПЧЕНЫЙ НАРЕЗКА В/У (шт.0.180кг)</t>
  </si>
  <si>
    <t>ротация на 6865</t>
  </si>
  <si>
    <t>не в матрице</t>
  </si>
  <si>
    <t>на замену получим 5495 (ротация - 1001093345495,ВЕТЧ.С ИНДЕЙКОЙ Папа может п/о 400*6)</t>
  </si>
  <si>
    <t>будет ротация на 6861</t>
  </si>
  <si>
    <t>нет в пути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</si>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</sst>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06,24/18,06,24%20&#1054;&#1089;&#1090;%20&#1050;&#1048;%20&#1092;&#1080;&#1083;&#1080;&#1072;&#1083;&#1099;/&#1076;&#1074;%2018,06,24%20&#1084;&#1083;&#1088;&#1089;&#1095;%20&#1086;&#1089;&#1090;%20&#1082;&#1080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5">
          <cell r="E5">
            <v>21254.495000000006</v>
          </cell>
          <cell r="F5">
            <v>19866.803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260</v>
          </cell>
          <cell r="D6">
            <v>448</v>
          </cell>
          <cell r="E6">
            <v>287</v>
          </cell>
          <cell r="F6">
            <v>383</v>
          </cell>
          <cell r="G6">
            <v>0.4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80.5</v>
          </cell>
          <cell r="D7">
            <v>50.996000000000002</v>
          </cell>
          <cell r="E7">
            <v>47.393999999999998</v>
          </cell>
          <cell r="F7">
            <v>80.025999999999996</v>
          </cell>
          <cell r="G7">
            <v>1</v>
          </cell>
        </row>
        <row r="8">
          <cell r="A8" t="str">
            <v>3297 СЫТНЫЕ Папа может сар б/о мгс 1*3_СНГ  Останкино</v>
          </cell>
          <cell r="B8" t="str">
            <v>кг</v>
          </cell>
          <cell r="C8">
            <v>354.54599999999999</v>
          </cell>
          <cell r="D8">
            <v>423.964</v>
          </cell>
          <cell r="E8">
            <v>332.15</v>
          </cell>
          <cell r="F8">
            <v>387.13499999999999</v>
          </cell>
          <cell r="G8">
            <v>1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467.97199999999998</v>
          </cell>
          <cell r="D9">
            <v>599.26599999999996</v>
          </cell>
          <cell r="E9">
            <v>868.16899999999998</v>
          </cell>
          <cell r="F9">
            <v>126.241</v>
          </cell>
          <cell r="G9">
            <v>1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684.34</v>
          </cell>
          <cell r="D10">
            <v>773.97</v>
          </cell>
          <cell r="E10">
            <v>786.65800000000002</v>
          </cell>
          <cell r="F10">
            <v>567.69399999999996</v>
          </cell>
          <cell r="G10">
            <v>1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66</v>
          </cell>
          <cell r="D11">
            <v>148.06800000000001</v>
          </cell>
          <cell r="E11">
            <v>41.088000000000001</v>
          </cell>
          <cell r="F11">
            <v>171.44399999999999</v>
          </cell>
          <cell r="G11">
            <v>1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143.761</v>
          </cell>
          <cell r="D12">
            <v>48.393000000000001</v>
          </cell>
          <cell r="E12">
            <v>83.28</v>
          </cell>
          <cell r="F12">
            <v>91.379000000000005</v>
          </cell>
          <cell r="G12">
            <v>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308.875</v>
          </cell>
          <cell r="D13">
            <v>803.20899999999995</v>
          </cell>
          <cell r="E13">
            <v>524.42100000000005</v>
          </cell>
          <cell r="F13">
            <v>508.245</v>
          </cell>
          <cell r="G13">
            <v>1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321</v>
          </cell>
          <cell r="D14">
            <v>472</v>
          </cell>
          <cell r="E14">
            <v>477</v>
          </cell>
          <cell r="F14">
            <v>248</v>
          </cell>
          <cell r="G14">
            <v>0.25</v>
          </cell>
        </row>
        <row r="15">
          <cell r="A15" t="str">
            <v>5015 БУРГУНДИЯ с/к в/у 1/250 ОСТАНКИНО</v>
          </cell>
          <cell r="B15" t="str">
            <v>шт</v>
          </cell>
          <cell r="D15">
            <v>120</v>
          </cell>
          <cell r="E15">
            <v>120</v>
          </cell>
          <cell r="G15">
            <v>0</v>
          </cell>
        </row>
        <row r="16">
          <cell r="A16" t="str">
            <v>6780 ЛАДОЖСКАЯ с/к в/у 0,5кг 8шт  Останкино</v>
          </cell>
          <cell r="B16" t="str">
            <v>шт</v>
          </cell>
          <cell r="G16">
            <v>0.5</v>
          </cell>
        </row>
        <row r="17">
          <cell r="A17" t="str">
            <v>5206 Ладожская с/к в/у ОСТАНКИНО</v>
          </cell>
          <cell r="B17" t="str">
            <v>кг</v>
          </cell>
          <cell r="C17">
            <v>63.5</v>
          </cell>
          <cell r="E17">
            <v>19.687000000000001</v>
          </cell>
          <cell r="F17">
            <v>41.761000000000003</v>
          </cell>
          <cell r="G17">
            <v>0</v>
          </cell>
        </row>
        <row r="18">
          <cell r="A18" t="str">
            <v>5224 ВЕТЧ.ИЗ ЛОПАТКИ Папа может п/о  ОСТАНКИНО</v>
          </cell>
          <cell r="B18" t="str">
            <v>кг</v>
          </cell>
          <cell r="D18">
            <v>99.302000000000007</v>
          </cell>
          <cell r="E18">
            <v>17.98</v>
          </cell>
          <cell r="F18">
            <v>81.322000000000003</v>
          </cell>
          <cell r="G18">
            <v>1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118.093</v>
          </cell>
          <cell r="D19">
            <v>34.585000000000001</v>
          </cell>
          <cell r="E19">
            <v>67.626000000000005</v>
          </cell>
          <cell r="F19">
            <v>57.09</v>
          </cell>
          <cell r="G19">
            <v>1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94.194999999999993</v>
          </cell>
          <cell r="D20">
            <v>97.272999999999996</v>
          </cell>
          <cell r="E20">
            <v>53.186999999999998</v>
          </cell>
          <cell r="F20">
            <v>120.376</v>
          </cell>
          <cell r="G20">
            <v>1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357.3</v>
          </cell>
          <cell r="D21">
            <v>493.67</v>
          </cell>
          <cell r="E21">
            <v>581.27499999999998</v>
          </cell>
          <cell r="F21">
            <v>202.69300000000001</v>
          </cell>
          <cell r="G21">
            <v>1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99.95</v>
          </cell>
          <cell r="D22">
            <v>300.44299999999998</v>
          </cell>
          <cell r="E22">
            <v>113.343</v>
          </cell>
          <cell r="F22">
            <v>251.06800000000001</v>
          </cell>
          <cell r="G22">
            <v>1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495</v>
          </cell>
          <cell r="D23">
            <v>192</v>
          </cell>
          <cell r="E23">
            <v>423</v>
          </cell>
          <cell r="F23">
            <v>198</v>
          </cell>
          <cell r="G23">
            <v>0.25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G24">
            <v>0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206.76</v>
          </cell>
          <cell r="D25">
            <v>560.78700000000003</v>
          </cell>
          <cell r="E25">
            <v>387.21</v>
          </cell>
          <cell r="F25">
            <v>290.01</v>
          </cell>
          <cell r="G25">
            <v>1</v>
          </cell>
        </row>
        <row r="26">
          <cell r="A26" t="str">
            <v>5682 САЛЯМИ МЕЛКОЗЕРНЕНАЯ с/к в/у 1/120_60с   ОСТАНКИНО</v>
          </cell>
          <cell r="B26" t="str">
            <v>шт</v>
          </cell>
          <cell r="C26">
            <v>269</v>
          </cell>
          <cell r="D26">
            <v>400</v>
          </cell>
          <cell r="E26">
            <v>283</v>
          </cell>
          <cell r="F26">
            <v>291</v>
          </cell>
          <cell r="G26">
            <v>0.12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521</v>
          </cell>
          <cell r="D27">
            <v>616</v>
          </cell>
          <cell r="E27">
            <v>452</v>
          </cell>
          <cell r="F27">
            <v>646</v>
          </cell>
          <cell r="G27">
            <v>0.25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54</v>
          </cell>
          <cell r="D28">
            <v>52.427</v>
          </cell>
          <cell r="E28">
            <v>23.463999999999999</v>
          </cell>
          <cell r="F28">
            <v>80.844999999999999</v>
          </cell>
          <cell r="G28">
            <v>1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42</v>
          </cell>
          <cell r="D29">
            <v>80</v>
          </cell>
          <cell r="E29">
            <v>46</v>
          </cell>
          <cell r="F29">
            <v>34</v>
          </cell>
          <cell r="G29">
            <v>0.4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208.93700000000001</v>
          </cell>
          <cell r="D30">
            <v>408.34500000000003</v>
          </cell>
          <cell r="E30">
            <v>302.40300000000002</v>
          </cell>
          <cell r="F30">
            <v>250.87799999999999</v>
          </cell>
          <cell r="G30">
            <v>1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221.46299999999999</v>
          </cell>
          <cell r="D31">
            <v>504.55099999999999</v>
          </cell>
          <cell r="E31">
            <v>397.87</v>
          </cell>
          <cell r="F31">
            <v>275.41500000000002</v>
          </cell>
          <cell r="G31">
            <v>1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67</v>
          </cell>
          <cell r="D32">
            <v>112</v>
          </cell>
          <cell r="E32">
            <v>64</v>
          </cell>
          <cell r="F32">
            <v>97</v>
          </cell>
          <cell r="G32">
            <v>0.22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369.2</v>
          </cell>
          <cell r="D33">
            <v>101.639</v>
          </cell>
          <cell r="E33">
            <v>176.136</v>
          </cell>
          <cell r="F33">
            <v>273.94099999999997</v>
          </cell>
          <cell r="G33">
            <v>1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155</v>
          </cell>
          <cell r="D34">
            <v>160</v>
          </cell>
          <cell r="E34">
            <v>71</v>
          </cell>
          <cell r="F34">
            <v>237</v>
          </cell>
          <cell r="G34">
            <v>0.4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90.597999999999999</v>
          </cell>
          <cell r="D35">
            <v>96.353999999999999</v>
          </cell>
          <cell r="E35">
            <v>87.287000000000006</v>
          </cell>
          <cell r="F35">
            <v>71.492000000000004</v>
          </cell>
          <cell r="G35">
            <v>1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G36">
            <v>0</v>
          </cell>
        </row>
        <row r="37">
          <cell r="A37" t="str">
            <v>6027 ВЕТЧ.ИЗ ЛОПАТКИ Папа может п/о 400*6  ОСТАНКИНО</v>
          </cell>
          <cell r="B37" t="str">
            <v>шт</v>
          </cell>
          <cell r="C37">
            <v>5</v>
          </cell>
          <cell r="D37">
            <v>48</v>
          </cell>
          <cell r="E37">
            <v>20</v>
          </cell>
          <cell r="F37">
            <v>28</v>
          </cell>
          <cell r="G37">
            <v>0.4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271.74599999999998</v>
          </cell>
          <cell r="D38">
            <v>2.1680000000000001</v>
          </cell>
          <cell r="E38">
            <v>221.351</v>
          </cell>
          <cell r="G38">
            <v>1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E39">
            <v>-4.202</v>
          </cell>
          <cell r="G39">
            <v>0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94</v>
          </cell>
          <cell r="D40">
            <v>70</v>
          </cell>
          <cell r="E40">
            <v>73</v>
          </cell>
          <cell r="F40">
            <v>49</v>
          </cell>
          <cell r="G40">
            <v>0.36</v>
          </cell>
        </row>
        <row r="41">
          <cell r="A41" t="str">
            <v>6206 СВИНИНА ПО-ДОМАШНЕМУ к/в мл/к в/у 0,3кг  Останкино</v>
          </cell>
          <cell r="B41" t="str">
            <v>шт</v>
          </cell>
          <cell r="C41">
            <v>744</v>
          </cell>
          <cell r="E41">
            <v>200</v>
          </cell>
          <cell r="F41">
            <v>544</v>
          </cell>
          <cell r="G41">
            <v>0.3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C42">
            <v>176.09200000000001</v>
          </cell>
          <cell r="D42">
            <v>250.71799999999999</v>
          </cell>
          <cell r="E42">
            <v>183.035</v>
          </cell>
          <cell r="F42">
            <v>203.297</v>
          </cell>
          <cell r="G42">
            <v>1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137</v>
          </cell>
          <cell r="D43">
            <v>80</v>
          </cell>
          <cell r="E43">
            <v>90</v>
          </cell>
          <cell r="F43">
            <v>103</v>
          </cell>
          <cell r="G43">
            <v>0.09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D44">
            <v>558</v>
          </cell>
          <cell r="E44">
            <v>117</v>
          </cell>
          <cell r="F44">
            <v>418</v>
          </cell>
          <cell r="G44">
            <v>0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505</v>
          </cell>
          <cell r="D45">
            <v>144</v>
          </cell>
          <cell r="E45">
            <v>363</v>
          </cell>
          <cell r="F45">
            <v>197</v>
          </cell>
          <cell r="G45">
            <v>0.27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1021.4109999999999</v>
          </cell>
          <cell r="D46">
            <v>697.83699999999999</v>
          </cell>
          <cell r="E46">
            <v>495.84800000000001</v>
          </cell>
          <cell r="F46">
            <v>1100.5450000000001</v>
          </cell>
          <cell r="G46">
            <v>1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G47">
            <v>0</v>
          </cell>
        </row>
        <row r="48">
          <cell r="A48" t="str">
            <v>6332 МЯСНАЯ Папа может вар п/о 0,5кг 8шт  Останкино</v>
          </cell>
          <cell r="B48" t="str">
            <v>шт</v>
          </cell>
          <cell r="C48">
            <v>920</v>
          </cell>
          <cell r="E48">
            <v>163</v>
          </cell>
          <cell r="F48">
            <v>748</v>
          </cell>
          <cell r="G48">
            <v>0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472</v>
          </cell>
          <cell r="D49">
            <v>408</v>
          </cell>
          <cell r="E49">
            <v>431</v>
          </cell>
          <cell r="F49">
            <v>359</v>
          </cell>
          <cell r="G49">
            <v>0.4</v>
          </cell>
        </row>
        <row r="50">
          <cell r="A50" t="str">
            <v>6345 ФИЛЕЙНАЯ Папа может вар п/о 0,5кг 8шт  Останкино</v>
          </cell>
          <cell r="B50" t="str">
            <v>шт</v>
          </cell>
          <cell r="C50">
            <v>925</v>
          </cell>
          <cell r="E50">
            <v>158</v>
          </cell>
          <cell r="F50">
            <v>755</v>
          </cell>
          <cell r="G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528</v>
          </cell>
          <cell r="D51">
            <v>144</v>
          </cell>
          <cell r="E51">
            <v>301</v>
          </cell>
          <cell r="F51">
            <v>312</v>
          </cell>
          <cell r="G51">
            <v>0.4</v>
          </cell>
        </row>
        <row r="52">
          <cell r="A52" t="str">
            <v>6381 СЕРВЕЛАТ ФИНСКИЙ ПМ в/к в/у 0.35кг 8шт.  ОСТАНКИНО</v>
          </cell>
          <cell r="B52" t="str">
            <v>шт</v>
          </cell>
          <cell r="G52">
            <v>0</v>
          </cell>
        </row>
        <row r="53">
          <cell r="A53" t="str">
            <v>6392 ФИЛЕЙНАЯ Папа может вар п/о 0,4кг  ОСТАНКИНО</v>
          </cell>
          <cell r="B53" t="str">
            <v>шт</v>
          </cell>
          <cell r="C53">
            <v>271</v>
          </cell>
          <cell r="D53">
            <v>400</v>
          </cell>
          <cell r="E53">
            <v>234</v>
          </cell>
          <cell r="F53">
            <v>365</v>
          </cell>
          <cell r="G53">
            <v>0.4</v>
          </cell>
        </row>
        <row r="54">
          <cell r="A54" t="str">
            <v>6448 Свинина Останкино 100г Мадера с/к в/у нарезка  ОСТАНКИНО</v>
          </cell>
          <cell r="B54" t="str">
            <v>шт</v>
          </cell>
          <cell r="C54">
            <v>50</v>
          </cell>
          <cell r="D54">
            <v>80</v>
          </cell>
          <cell r="E54">
            <v>65</v>
          </cell>
          <cell r="F54">
            <v>15</v>
          </cell>
          <cell r="G54">
            <v>0.1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37</v>
          </cell>
          <cell r="E55">
            <v>32</v>
          </cell>
          <cell r="G55">
            <v>0.1</v>
          </cell>
        </row>
        <row r="56">
          <cell r="A56" t="str">
            <v>6454 АРОМАТНАЯ с/к с/н в/у 1/100 10шт.  ОСТАНКИНО</v>
          </cell>
          <cell r="B56" t="str">
            <v>шт</v>
          </cell>
          <cell r="C56">
            <v>22</v>
          </cell>
          <cell r="D56">
            <v>50</v>
          </cell>
          <cell r="E56">
            <v>23</v>
          </cell>
          <cell r="F56">
            <v>27</v>
          </cell>
          <cell r="G56">
            <v>0.1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>
            <v>18</v>
          </cell>
          <cell r="D57">
            <v>80</v>
          </cell>
          <cell r="E57">
            <v>66</v>
          </cell>
          <cell r="F57">
            <v>12</v>
          </cell>
          <cell r="G57">
            <v>0.4</v>
          </cell>
        </row>
        <row r="58">
          <cell r="A58" t="str">
            <v>6498 МОЛОЧНАЯ Папа может вар п/о  ОСТАНКИНО</v>
          </cell>
          <cell r="B58" t="str">
            <v>кг</v>
          </cell>
          <cell r="C58">
            <v>229</v>
          </cell>
          <cell r="D58">
            <v>251.09899999999999</v>
          </cell>
          <cell r="E58">
            <v>244.53100000000001</v>
          </cell>
          <cell r="F58">
            <v>190.67699999999999</v>
          </cell>
          <cell r="G58">
            <v>1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227.89500000000001</v>
          </cell>
          <cell r="D59">
            <v>312.90800000000002</v>
          </cell>
          <cell r="E59">
            <v>266.71699999999998</v>
          </cell>
          <cell r="F59">
            <v>219.495</v>
          </cell>
          <cell r="G59">
            <v>1</v>
          </cell>
        </row>
        <row r="60">
          <cell r="A60" t="str">
            <v>6550 МЯСНЫЕ Папа может сар б/о мгс 1*3 О 45с  Останкино</v>
          </cell>
          <cell r="B60" t="str">
            <v>кг</v>
          </cell>
          <cell r="C60">
            <v>112.979</v>
          </cell>
          <cell r="D60">
            <v>82.269000000000005</v>
          </cell>
          <cell r="E60">
            <v>140.28399999999999</v>
          </cell>
          <cell r="F60">
            <v>23.48</v>
          </cell>
          <cell r="G60">
            <v>1</v>
          </cell>
        </row>
        <row r="61">
          <cell r="A61" t="str">
            <v>6555 ПОСОЛЬСКАЯ с/к с/н в/у 1/100 10шт.  ОСТАНКИНО</v>
          </cell>
          <cell r="B61" t="str">
            <v>шт</v>
          </cell>
          <cell r="C61">
            <v>107</v>
          </cell>
          <cell r="E61">
            <v>60</v>
          </cell>
          <cell r="F61">
            <v>44</v>
          </cell>
          <cell r="G61">
            <v>0.1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</v>
          </cell>
          <cell r="G62">
            <v>0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G63">
            <v>0</v>
          </cell>
        </row>
        <row r="64">
          <cell r="A64" t="str">
            <v>6602 БАВАРСКИЕ ПМ сос ц/о мгс 0,35кг 8шт  Останкино</v>
          </cell>
          <cell r="B64" t="str">
            <v>шт</v>
          </cell>
          <cell r="C64">
            <v>188</v>
          </cell>
          <cell r="D64">
            <v>156</v>
          </cell>
          <cell r="E64">
            <v>166</v>
          </cell>
          <cell r="F64">
            <v>117</v>
          </cell>
          <cell r="G64">
            <v>0.35</v>
          </cell>
        </row>
        <row r="65">
          <cell r="A65" t="str">
            <v>6607 С ГОВЯДИНОЙ ПМ сар б/о мгс 1*3_45с</v>
          </cell>
          <cell r="B65" t="str">
            <v>кг</v>
          </cell>
          <cell r="C65">
            <v>122.026</v>
          </cell>
          <cell r="D65">
            <v>102.79600000000001</v>
          </cell>
          <cell r="E65">
            <v>152.255</v>
          </cell>
          <cell r="F65">
            <v>38.256</v>
          </cell>
          <cell r="G65">
            <v>1</v>
          </cell>
        </row>
        <row r="66">
          <cell r="A66" t="str">
            <v>6661 СОЧНЫЙ ГРИЛЬ ПМ сос п/о мгс 1,5*4_Маяк Останкино</v>
          </cell>
          <cell r="B66" t="str">
            <v>кг</v>
          </cell>
          <cell r="C66">
            <v>295.274</v>
          </cell>
          <cell r="D66">
            <v>198.52600000000001</v>
          </cell>
          <cell r="E66">
            <v>337.71199999999999</v>
          </cell>
          <cell r="F66">
            <v>103.151</v>
          </cell>
          <cell r="G66">
            <v>1</v>
          </cell>
        </row>
        <row r="67">
          <cell r="A67" t="str">
            <v>6666 БОЯNСКАЯ Папа может п/к в/у 0,28кг 8шт  ОСТАНКИНО</v>
          </cell>
          <cell r="B67" t="str">
            <v>шт</v>
          </cell>
          <cell r="C67">
            <v>203</v>
          </cell>
          <cell r="D67">
            <v>1168</v>
          </cell>
          <cell r="E67">
            <v>370</v>
          </cell>
          <cell r="F67">
            <v>823</v>
          </cell>
          <cell r="G67">
            <v>0.28000000000000003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597</v>
          </cell>
          <cell r="D68">
            <v>480</v>
          </cell>
          <cell r="E68">
            <v>764</v>
          </cell>
          <cell r="F68">
            <v>207</v>
          </cell>
          <cell r="G68">
            <v>0.35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578</v>
          </cell>
          <cell r="D69">
            <v>472</v>
          </cell>
          <cell r="E69">
            <v>745</v>
          </cell>
          <cell r="F69">
            <v>190</v>
          </cell>
          <cell r="G69">
            <v>0.28000000000000003</v>
          </cell>
        </row>
        <row r="70">
          <cell r="A70" t="str">
            <v>6685 СЕРВЕЛАТ КОПЧЕНЫЙ НА БУКЕ в/к в/у 0,35кг  Останкино</v>
          </cell>
          <cell r="B70" t="str">
            <v>шт</v>
          </cell>
          <cell r="G70">
            <v>0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593</v>
          </cell>
          <cell r="D71">
            <v>616</v>
          </cell>
          <cell r="E71">
            <v>799</v>
          </cell>
          <cell r="F71">
            <v>284</v>
          </cell>
          <cell r="G71">
            <v>0.35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321</v>
          </cell>
          <cell r="D72">
            <v>225</v>
          </cell>
          <cell r="E72">
            <v>343</v>
          </cell>
          <cell r="F72">
            <v>119</v>
          </cell>
          <cell r="G72">
            <v>0.28000000000000003</v>
          </cell>
        </row>
        <row r="73">
          <cell r="A73" t="str">
            <v>6697 СЕРВЕЛАТ ФИНСКИЙ ПМ в/к в/у 0,35кг 8шт  ОСТАНКИНО</v>
          </cell>
          <cell r="B73" t="str">
            <v>шт</v>
          </cell>
          <cell r="C73">
            <v>794</v>
          </cell>
          <cell r="D73">
            <v>568</v>
          </cell>
          <cell r="E73">
            <v>899</v>
          </cell>
          <cell r="F73">
            <v>346</v>
          </cell>
          <cell r="G73">
            <v>0.35</v>
          </cell>
        </row>
        <row r="74">
          <cell r="A74" t="str">
            <v>6701 СЕРВЕЛАТ ШВАРЦЕР ПМ в/к в/у 0.28кг 8шт.  ОСТАНКИНО</v>
          </cell>
          <cell r="B74" t="str">
            <v>шт</v>
          </cell>
          <cell r="C74">
            <v>240</v>
          </cell>
          <cell r="D74">
            <v>185</v>
          </cell>
          <cell r="E74">
            <v>228</v>
          </cell>
          <cell r="F74">
            <v>158</v>
          </cell>
          <cell r="G74">
            <v>0.28000000000000003</v>
          </cell>
        </row>
        <row r="75">
          <cell r="A75" t="str">
            <v>6713 СОЧНЫЙ ГРИЛЬ ПМ сос п/о мгс 0,41кг 8 шт.  ОСТАНКИНО</v>
          </cell>
          <cell r="B75" t="str">
            <v>шт</v>
          </cell>
          <cell r="C75">
            <v>95</v>
          </cell>
          <cell r="D75">
            <v>96</v>
          </cell>
          <cell r="E75">
            <v>96</v>
          </cell>
          <cell r="G75">
            <v>0.41</v>
          </cell>
        </row>
        <row r="76">
          <cell r="A76" t="str">
            <v>6716 ОСОБАЯ Коровино ( в сетке) 0,5кг 8шт  Останкино</v>
          </cell>
          <cell r="B76" t="str">
            <v>шт</v>
          </cell>
          <cell r="C76">
            <v>110</v>
          </cell>
          <cell r="D76">
            <v>96</v>
          </cell>
          <cell r="E76">
            <v>106</v>
          </cell>
          <cell r="F76">
            <v>88</v>
          </cell>
          <cell r="G76">
            <v>0.5</v>
          </cell>
        </row>
        <row r="77">
          <cell r="A77" t="str">
            <v>6722 СОЧНЫЕ ПМ сос п/о мгс 0,41кг 10шт  ОСТАНКИНО</v>
          </cell>
          <cell r="B77" t="str">
            <v>шт</v>
          </cell>
          <cell r="C77">
            <v>1038</v>
          </cell>
          <cell r="D77">
            <v>1400</v>
          </cell>
          <cell r="E77">
            <v>961</v>
          </cell>
          <cell r="F77">
            <v>1280</v>
          </cell>
          <cell r="G77">
            <v>0.41</v>
          </cell>
        </row>
        <row r="78">
          <cell r="A78" t="str">
            <v>6726 СЛИВОЧНЫЕ ПМ сос п/о мгс 0,41кг 10шт  Останкино</v>
          </cell>
          <cell r="B78" t="str">
            <v>шт</v>
          </cell>
          <cell r="C78">
            <v>150</v>
          </cell>
          <cell r="D78">
            <v>430</v>
          </cell>
          <cell r="E78">
            <v>176</v>
          </cell>
          <cell r="F78">
            <v>344</v>
          </cell>
          <cell r="G78">
            <v>0.41</v>
          </cell>
        </row>
        <row r="79">
          <cell r="A79" t="str">
            <v>6734 ОСОБАЯ СО ШПИКОМ Коровино(в сетке) 0,5кг  Останкино</v>
          </cell>
          <cell r="B79" t="str">
            <v>шт</v>
          </cell>
          <cell r="C79">
            <v>111</v>
          </cell>
          <cell r="D79">
            <v>80</v>
          </cell>
          <cell r="E79">
            <v>79</v>
          </cell>
          <cell r="F79">
            <v>111</v>
          </cell>
          <cell r="G79">
            <v>0.5</v>
          </cell>
        </row>
        <row r="80">
          <cell r="A80" t="str">
            <v>6751 СЛИВОЧНЫЕ СН сос п/о мгс 0,41 кг 10шт.  Останкино</v>
          </cell>
          <cell r="B80" t="str">
            <v>шт</v>
          </cell>
          <cell r="E80">
            <v>-2</v>
          </cell>
          <cell r="G80">
            <v>0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294</v>
          </cell>
          <cell r="E81">
            <v>187</v>
          </cell>
          <cell r="F81">
            <v>86</v>
          </cell>
          <cell r="G81">
            <v>0.4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213.09800000000001</v>
          </cell>
          <cell r="E82">
            <v>148.042</v>
          </cell>
          <cell r="G82">
            <v>0</v>
          </cell>
        </row>
        <row r="83">
          <cell r="A83" t="str">
            <v>6761 МОЛОЧНЫЕ ГОСТ сос ц/о мгс 1*4  Останкино</v>
          </cell>
          <cell r="B83" t="str">
            <v>кг</v>
          </cell>
          <cell r="C83">
            <v>31.966000000000001</v>
          </cell>
          <cell r="D83">
            <v>20.713000000000001</v>
          </cell>
          <cell r="E83">
            <v>35.491</v>
          </cell>
          <cell r="F83">
            <v>16.158000000000001</v>
          </cell>
          <cell r="G83">
            <v>1</v>
          </cell>
        </row>
        <row r="84">
          <cell r="A84" t="str">
            <v>6764 СЛИИВОЧНЫЕ сос ц/о мгс 1*4  Останкино</v>
          </cell>
          <cell r="B84" t="str">
            <v>кг</v>
          </cell>
          <cell r="C84">
            <v>32.427999999999997</v>
          </cell>
          <cell r="D84">
            <v>37.743000000000002</v>
          </cell>
          <cell r="E84">
            <v>27.821999999999999</v>
          </cell>
          <cell r="F84">
            <v>41.295000000000002</v>
          </cell>
          <cell r="G84">
            <v>1</v>
          </cell>
        </row>
        <row r="85">
          <cell r="A85" t="str">
            <v>6767 РУБЛЕНЫЕ сос ц/о мгс 1*4  Останкино</v>
          </cell>
          <cell r="B85" t="str">
            <v>кг</v>
          </cell>
          <cell r="C85">
            <v>31.483000000000001</v>
          </cell>
          <cell r="D85">
            <v>36.750999999999998</v>
          </cell>
          <cell r="E85">
            <v>46.326000000000001</v>
          </cell>
          <cell r="F85">
            <v>16.422999999999998</v>
          </cell>
          <cell r="G85">
            <v>1</v>
          </cell>
        </row>
        <row r="86">
          <cell r="A86" t="str">
            <v>6769 СЕМЕЙНАЯ вар п/о  Останкино</v>
          </cell>
          <cell r="B86" t="str">
            <v>кг</v>
          </cell>
          <cell r="C86">
            <v>95.908000000000001</v>
          </cell>
          <cell r="D86">
            <v>42.718000000000004</v>
          </cell>
          <cell r="E86">
            <v>60.01</v>
          </cell>
          <cell r="F86">
            <v>71.965999999999994</v>
          </cell>
          <cell r="G86">
            <v>1</v>
          </cell>
        </row>
        <row r="87">
          <cell r="A87" t="str">
            <v>6773 САЛЯМИ Папа может п/к в/у 0,28кг 8шт  Останкино</v>
          </cell>
          <cell r="B87" t="str">
            <v>шт</v>
          </cell>
          <cell r="C87">
            <v>12</v>
          </cell>
          <cell r="D87">
            <v>520</v>
          </cell>
          <cell r="E87">
            <v>185</v>
          </cell>
          <cell r="F87">
            <v>336</v>
          </cell>
          <cell r="G87">
            <v>0.28000000000000003</v>
          </cell>
        </row>
        <row r="88">
          <cell r="A88" t="str">
            <v>6776 ХОТ-ДОГ Папа может сос п/о мгс 0,35кг  Останкино</v>
          </cell>
          <cell r="B88" t="str">
            <v>шт</v>
          </cell>
          <cell r="C88">
            <v>234</v>
          </cell>
          <cell r="D88">
            <v>96</v>
          </cell>
          <cell r="E88">
            <v>147</v>
          </cell>
          <cell r="F88">
            <v>126</v>
          </cell>
          <cell r="G88">
            <v>0.35</v>
          </cell>
        </row>
        <row r="89">
          <cell r="A89" t="str">
            <v>6777 МЯСНЫЕ С ГОВЯДИНОЙ ПМ сос п/о мгс 0,4кг  Останкино</v>
          </cell>
          <cell r="B89" t="str">
            <v>шт</v>
          </cell>
          <cell r="C89">
            <v>141</v>
          </cell>
          <cell r="D89">
            <v>900</v>
          </cell>
          <cell r="E89">
            <v>111</v>
          </cell>
          <cell r="F89">
            <v>801</v>
          </cell>
          <cell r="G89">
            <v>0.4</v>
          </cell>
        </row>
        <row r="90">
          <cell r="A90" t="str">
            <v>6778 МЯСНИКС Папа Может сос б/о мгс 1/160  Останкино</v>
          </cell>
          <cell r="B90" t="str">
            <v>шт</v>
          </cell>
          <cell r="C90">
            <v>33</v>
          </cell>
          <cell r="E90">
            <v>-18</v>
          </cell>
          <cell r="F90">
            <v>33</v>
          </cell>
          <cell r="G90">
            <v>0</v>
          </cell>
        </row>
        <row r="91">
          <cell r="A91" t="str">
            <v>6790 СЕРВЕЛАТ ЕВРОПЕЙСКИЙ в/к в/у  Останкино</v>
          </cell>
          <cell r="B91" t="str">
            <v>кг</v>
          </cell>
          <cell r="C91">
            <v>89</v>
          </cell>
          <cell r="D91">
            <v>80.367000000000004</v>
          </cell>
          <cell r="E91">
            <v>18.181999999999999</v>
          </cell>
          <cell r="F91">
            <v>145.851</v>
          </cell>
          <cell r="G91">
            <v>1</v>
          </cell>
        </row>
        <row r="92">
          <cell r="A92" t="str">
            <v>6791 СЕРВЕЛАТ ПРЕМИУМ в/к в/у 0,33кг 8шт  Останкино</v>
          </cell>
          <cell r="B92" t="str">
            <v>шт</v>
          </cell>
          <cell r="C92">
            <v>92</v>
          </cell>
          <cell r="D92">
            <v>80</v>
          </cell>
          <cell r="E92">
            <v>40</v>
          </cell>
          <cell r="F92">
            <v>123</v>
          </cell>
          <cell r="G92">
            <v>0.33</v>
          </cell>
        </row>
        <row r="93">
          <cell r="A93" t="str">
            <v>6792 СЕРВЕЛАТ ПРЕМИУМ в/к в/у</v>
          </cell>
          <cell r="B93" t="str">
            <v>кг</v>
          </cell>
          <cell r="G93">
            <v>1</v>
          </cell>
        </row>
        <row r="94">
          <cell r="A94" t="str">
            <v>6793 БАЛЫКОВАЯ в/к в/у 0,33кг 8шт  Останкино</v>
          </cell>
          <cell r="B94" t="str">
            <v>шт</v>
          </cell>
          <cell r="C94">
            <v>12</v>
          </cell>
          <cell r="D94">
            <v>96</v>
          </cell>
          <cell r="E94">
            <v>25</v>
          </cell>
          <cell r="F94">
            <v>71</v>
          </cell>
          <cell r="G94">
            <v>0.33</v>
          </cell>
        </row>
        <row r="95">
          <cell r="A95" t="str">
            <v>6794 БАЛЫКОВАЯ в/к в/у  Останкино</v>
          </cell>
          <cell r="B95" t="str">
            <v>кг</v>
          </cell>
          <cell r="C95">
            <v>5.7</v>
          </cell>
          <cell r="D95">
            <v>94.465999999999994</v>
          </cell>
          <cell r="E95">
            <v>14.746</v>
          </cell>
          <cell r="F95">
            <v>79.53</v>
          </cell>
          <cell r="G95">
            <v>1</v>
          </cell>
        </row>
        <row r="96">
          <cell r="A96" t="str">
            <v>6795 ОСТАНКИНСКАЯ в/к в/у 0,33кг 8шт  Останкино</v>
          </cell>
          <cell r="B96" t="str">
            <v>шт</v>
          </cell>
          <cell r="C96">
            <v>132</v>
          </cell>
          <cell r="D96">
            <v>80</v>
          </cell>
          <cell r="E96">
            <v>44</v>
          </cell>
          <cell r="F96">
            <v>150</v>
          </cell>
          <cell r="G96">
            <v>0.33</v>
          </cell>
        </row>
        <row r="97">
          <cell r="A97" t="str">
            <v>6796 ОСТАНКИНСКАЯ в/к в/у  Останкино</v>
          </cell>
          <cell r="B97" t="str">
            <v>кг</v>
          </cell>
          <cell r="C97">
            <v>30.2</v>
          </cell>
          <cell r="D97">
            <v>79.917000000000002</v>
          </cell>
          <cell r="E97">
            <v>22.219000000000001</v>
          </cell>
          <cell r="F97">
            <v>80.048000000000002</v>
          </cell>
          <cell r="G97">
            <v>1</v>
          </cell>
        </row>
        <row r="98">
          <cell r="A98" t="str">
            <v>6803 ВЕНСКАЯ САЛЯМИ п/к в/у 0,66кг 8шт  Останкино</v>
          </cell>
          <cell r="B98" t="str">
            <v>шт</v>
          </cell>
          <cell r="G98">
            <v>0.66</v>
          </cell>
        </row>
        <row r="99">
          <cell r="A99" t="str">
            <v>6804 СЕРВЕЛАТ КРЕМЛЕВСКИЙ в/к в/у 0,66кг 8шт  Останкино</v>
          </cell>
          <cell r="B99" t="str">
            <v>шт</v>
          </cell>
          <cell r="C99">
            <v>33</v>
          </cell>
          <cell r="D99">
            <v>96</v>
          </cell>
          <cell r="E99">
            <v>38</v>
          </cell>
          <cell r="F99">
            <v>71</v>
          </cell>
          <cell r="G99">
            <v>0.66</v>
          </cell>
        </row>
        <row r="100">
          <cell r="A100" t="str">
            <v>6806 СЕРВЕЛАТ ЕВРОПЕЙСКИЙ в/к в/у 0,66кг 8шт  Останкино</v>
          </cell>
          <cell r="B100" t="str">
            <v>шт</v>
          </cell>
          <cell r="C100">
            <v>118</v>
          </cell>
          <cell r="D100">
            <v>72</v>
          </cell>
          <cell r="E100">
            <v>48</v>
          </cell>
          <cell r="F100">
            <v>122</v>
          </cell>
          <cell r="G100">
            <v>0.66</v>
          </cell>
        </row>
        <row r="101">
          <cell r="A101" t="str">
            <v>6807 СЕРВЕЛАТ ЕВРОПЕЙСКИЙ в/к в/у 0,33кг 8шт  Останкино</v>
          </cell>
          <cell r="B101" t="str">
            <v>шт</v>
          </cell>
          <cell r="C101">
            <v>133</v>
          </cell>
          <cell r="D101">
            <v>56</v>
          </cell>
          <cell r="E101">
            <v>48</v>
          </cell>
          <cell r="F101">
            <v>128</v>
          </cell>
          <cell r="G101">
            <v>0.33</v>
          </cell>
        </row>
        <row r="102">
          <cell r="A102" t="str">
            <v>6822 ИЗ ОТБОРНОГО МЯСА ПМ сос п/о мгс 0,36кг  Останкино</v>
          </cell>
          <cell r="B102" t="str">
            <v>шт</v>
          </cell>
          <cell r="C102">
            <v>253</v>
          </cell>
          <cell r="D102">
            <v>216</v>
          </cell>
          <cell r="E102">
            <v>224</v>
          </cell>
          <cell r="F102">
            <v>196</v>
          </cell>
          <cell r="G102">
            <v>0.36</v>
          </cell>
        </row>
        <row r="103">
          <cell r="A103" t="str">
            <v>6826 МЯСНОЙ пашт п/о 1/150 12шт  Останкино</v>
          </cell>
          <cell r="B103" t="str">
            <v>шт</v>
          </cell>
          <cell r="C103">
            <v>222</v>
          </cell>
          <cell r="E103">
            <v>112</v>
          </cell>
          <cell r="F103">
            <v>104</v>
          </cell>
          <cell r="G103">
            <v>0.15</v>
          </cell>
        </row>
        <row r="104">
          <cell r="A104" t="str">
            <v>6827 НЕЖНЫЙ пашт п/о 1/150 12шт  Останкино</v>
          </cell>
          <cell r="B104" t="str">
            <v>шт</v>
          </cell>
          <cell r="C104">
            <v>147</v>
          </cell>
          <cell r="D104">
            <v>120</v>
          </cell>
          <cell r="E104">
            <v>107</v>
          </cell>
          <cell r="F104">
            <v>154</v>
          </cell>
          <cell r="G104">
            <v>0.15</v>
          </cell>
        </row>
        <row r="105">
          <cell r="A105" t="str">
            <v>6828 ПЕЧЕНОЧНЫЙ пашт п/о 1/150 12шт  Останкино</v>
          </cell>
          <cell r="B105" t="str">
            <v>шт</v>
          </cell>
          <cell r="C105">
            <v>143</v>
          </cell>
          <cell r="D105">
            <v>168</v>
          </cell>
          <cell r="E105">
            <v>108</v>
          </cell>
          <cell r="F105">
            <v>197</v>
          </cell>
          <cell r="G105">
            <v>0.15</v>
          </cell>
        </row>
        <row r="106">
          <cell r="A106" t="str">
            <v>6829  МОЛОЧНЫЕ КЛАССИЧЕСКИЕ сос п/о мгс 2*4 С  Останккино</v>
          </cell>
          <cell r="B106" t="str">
            <v>кг</v>
          </cell>
          <cell r="C106">
            <v>656.93499999999995</v>
          </cell>
          <cell r="D106">
            <v>1744.614</v>
          </cell>
          <cell r="E106">
            <v>1727.3610000000001</v>
          </cell>
          <cell r="F106">
            <v>497</v>
          </cell>
          <cell r="G106">
            <v>1</v>
          </cell>
        </row>
        <row r="107">
          <cell r="A107" t="str">
            <v>6865 ВЕТЧ.НЕЖНАЯ Коровино п/о  Останкино</v>
          </cell>
          <cell r="B107" t="str">
            <v>кг</v>
          </cell>
          <cell r="D107">
            <v>341.66500000000002</v>
          </cell>
          <cell r="E107">
            <v>254.131</v>
          </cell>
          <cell r="F107">
            <v>235.57599999999999</v>
          </cell>
          <cell r="G107">
            <v>1</v>
          </cell>
        </row>
        <row r="108">
          <cell r="A108" t="str">
            <v>БЕКОН СЫРОКОПЧЕНЫЙ НАРЕЗКА В/У (шт.0.180кг)</v>
          </cell>
          <cell r="B108" t="str">
            <v>шт</v>
          </cell>
          <cell r="G108">
            <v>0.18</v>
          </cell>
        </row>
        <row r="109">
          <cell r="A109" t="str">
            <v>БОНУС Z-ОСОБАЯ Коровино вар п/о 0.5кг_СНГ (6305)  ОСТАНКИНО</v>
          </cell>
          <cell r="B109" t="str">
            <v>шт</v>
          </cell>
          <cell r="D109">
            <v>4</v>
          </cell>
          <cell r="E109">
            <v>3</v>
          </cell>
          <cell r="G109">
            <v>0</v>
          </cell>
        </row>
        <row r="110">
          <cell r="A110" t="str">
            <v>БОНУС_6087 СОЧНЫЕ ПМ сос п/о мгс 0,45кг 10шт.  ОСТАНКИНО</v>
          </cell>
          <cell r="B110" t="str">
            <v>шт</v>
          </cell>
          <cell r="D110">
            <v>122</v>
          </cell>
          <cell r="E110">
            <v>101</v>
          </cell>
          <cell r="G110">
            <v>0</v>
          </cell>
        </row>
        <row r="111">
          <cell r="A111" t="str">
            <v>БОНУС_6088 СОЧНЫЕ сос п/о мгс 1*6 ОСТАНКИНО</v>
          </cell>
          <cell r="B111" t="str">
            <v>кг</v>
          </cell>
          <cell r="D111">
            <v>121.032</v>
          </cell>
          <cell r="E111">
            <v>93.006</v>
          </cell>
          <cell r="G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4.85546875" style="12" customWidth="1"/>
    <col min="8" max="8" width="4.85546875" customWidth="1"/>
    <col min="9" max="9" width="17.85546875" customWidth="1"/>
    <col min="10" max="11" width="8" customWidth="1"/>
    <col min="12" max="14" width="1.5703125" customWidth="1"/>
    <col min="15" max="21" width="8" customWidth="1"/>
    <col min="22" max="22" width="15.42578125" bestFit="1" customWidth="1"/>
    <col min="23" max="47" width="8" customWidth="1"/>
  </cols>
  <sheetData>
    <row r="1" spans="1:47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123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122</v>
      </c>
      <c r="O4" s="1" t="s">
        <v>23</v>
      </c>
      <c r="P4" s="1" t="s">
        <v>22</v>
      </c>
      <c r="Q4" s="1"/>
      <c r="R4" s="1"/>
      <c r="S4" s="1"/>
      <c r="T4" s="1"/>
      <c r="U4" s="1" t="s">
        <v>23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0</v>
      </c>
      <c r="F5" s="4">
        <f>SUM(F6:F500)</f>
        <v>1275.6759999999999</v>
      </c>
      <c r="G5" s="9"/>
      <c r="H5" s="1"/>
      <c r="I5" s="1"/>
      <c r="J5" s="4">
        <f t="shared" ref="J5:Q5" si="0">SUM(J6:J500)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" si="1">SUM(U6:U500)</f>
        <v>0</v>
      </c>
      <c r="V5" s="1"/>
      <c r="W5" s="4">
        <f>SUM(W6:W500)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6" t="s">
        <v>24</v>
      </c>
      <c r="B6" s="1" t="s">
        <v>25</v>
      </c>
      <c r="C6" s="1"/>
      <c r="D6" s="1">
        <v>32.874000000000002</v>
      </c>
      <c r="E6" s="1"/>
      <c r="F6" s="1">
        <v>32.874000000000002</v>
      </c>
      <c r="G6" s="9">
        <f>VLOOKUP(A:A,[1]Sheet!$A:$G,7,0)</f>
        <v>1</v>
      </c>
      <c r="H6" s="1">
        <f>VLOOKUP(A6,Лист1!A:D,4,0)</f>
        <v>45</v>
      </c>
      <c r="I6" s="1" t="str">
        <f>VLOOKUP(A6,Лист1!A:E,5,0)</f>
        <v>в матрице (5 дн.)</v>
      </c>
      <c r="J6" s="1"/>
      <c r="K6" s="1">
        <f t="shared" ref="K6:K21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26</v>
      </c>
      <c r="B7" s="1" t="s">
        <v>25</v>
      </c>
      <c r="C7" s="1"/>
      <c r="D7" s="1">
        <v>72.662000000000006</v>
      </c>
      <c r="E7" s="1"/>
      <c r="F7" s="1">
        <v>72.662000000000006</v>
      </c>
      <c r="G7" s="9">
        <f>VLOOKUP(A:A,[1]Sheet!$A:$G,7,0)</f>
        <v>1</v>
      </c>
      <c r="H7" s="1">
        <f>VLOOKUP(A7,Лист1!A:D,4,0)</f>
        <v>45</v>
      </c>
      <c r="I7" s="1" t="str">
        <f>VLOOKUP(A7,Лист1!A:E,5,0)</f>
        <v>в матрице (5 дн.)</v>
      </c>
      <c r="J7" s="1"/>
      <c r="K7" s="1">
        <f t="shared" si="2"/>
        <v>0</v>
      </c>
      <c r="L7" s="1"/>
      <c r="M7" s="1"/>
      <c r="N7" s="1"/>
      <c r="O7" s="1">
        <f t="shared" ref="O7:O21" si="3">E7/5</f>
        <v>0</v>
      </c>
      <c r="P7" s="5"/>
      <c r="Q7" s="5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27</v>
      </c>
      <c r="B8" s="1" t="s">
        <v>25</v>
      </c>
      <c r="C8" s="1"/>
      <c r="D8" s="1">
        <v>188.631</v>
      </c>
      <c r="E8" s="1"/>
      <c r="F8" s="1">
        <v>188.631</v>
      </c>
      <c r="G8" s="9">
        <f>VLOOKUP(A:A,[1]Sheet!$A:$G,7,0)</f>
        <v>1</v>
      </c>
      <c r="H8" s="1">
        <f>VLOOKUP(A8,Лист1!A:D,4,0)</f>
        <v>60</v>
      </c>
      <c r="I8" s="1" t="str">
        <f>VLOOKUP(A8,Лист1!A:E,5,0)</f>
        <v>в матрице (6 дн.)</v>
      </c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5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28</v>
      </c>
      <c r="B9" s="1" t="s">
        <v>25</v>
      </c>
      <c r="C9" s="1"/>
      <c r="D9" s="1">
        <v>69.337000000000003</v>
      </c>
      <c r="E9" s="1"/>
      <c r="F9" s="1">
        <v>69.337000000000003</v>
      </c>
      <c r="G9" s="9">
        <f>VLOOKUP(A:A,[1]Sheet!$A:$G,7,0)</f>
        <v>1</v>
      </c>
      <c r="H9" s="1">
        <f>VLOOKUP(A9,Лист1!A:D,4,0)</f>
        <v>60</v>
      </c>
      <c r="I9" s="1" t="str">
        <f>VLOOKUP(A9,Лист1!A:E,5,0)</f>
        <v>в матрице (6 дн.)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29</v>
      </c>
      <c r="B10" s="1" t="s">
        <v>25</v>
      </c>
      <c r="C10" s="1"/>
      <c r="D10" s="1">
        <v>60.314999999999998</v>
      </c>
      <c r="E10" s="1"/>
      <c r="F10" s="1">
        <v>60.314999999999998</v>
      </c>
      <c r="G10" s="9">
        <f>VLOOKUP(A:A,[1]Sheet!$A:$G,7,0)</f>
        <v>1</v>
      </c>
      <c r="H10" s="1">
        <f>VLOOKUP(A10,Лист1!A:D,4,0)</f>
        <v>45</v>
      </c>
      <c r="I10" s="1" t="str">
        <f>VLOOKUP(A10,Лист1!A:E,5,0)</f>
        <v>в матрице (5 дн.)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30</v>
      </c>
      <c r="B11" s="1" t="s">
        <v>25</v>
      </c>
      <c r="C11" s="1"/>
      <c r="D11" s="1">
        <v>65.396000000000001</v>
      </c>
      <c r="E11" s="1"/>
      <c r="F11" s="1">
        <v>65.396000000000001</v>
      </c>
      <c r="G11" s="9">
        <f>VLOOKUP(A:A,[1]Sheet!$A:$G,7,0)</f>
        <v>1</v>
      </c>
      <c r="H11" s="1">
        <f>VLOOKUP(A11,Лист1!A:D,4,0)</f>
        <v>45</v>
      </c>
      <c r="I11" s="1" t="str">
        <f>VLOOKUP(A11,Лист1!A:E,5,0)</f>
        <v>в матрице (5 дн.)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31</v>
      </c>
      <c r="B12" s="1" t="s">
        <v>25</v>
      </c>
      <c r="C12" s="1"/>
      <c r="D12" s="1">
        <v>81.078000000000003</v>
      </c>
      <c r="E12" s="1"/>
      <c r="F12" s="1">
        <v>81.078000000000003</v>
      </c>
      <c r="G12" s="9">
        <f>VLOOKUP(A:A,[1]Sheet!$A:$G,7,0)</f>
        <v>1</v>
      </c>
      <c r="H12" s="1">
        <f>VLOOKUP(A12,Лист1!A:D,4,0)</f>
        <v>60</v>
      </c>
      <c r="I12" s="1" t="str">
        <f>VLOOKUP(A12,Лист1!A:E,5,0)</f>
        <v>в матрице (6 дн.)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32</v>
      </c>
      <c r="B13" s="1" t="s">
        <v>25</v>
      </c>
      <c r="C13" s="1"/>
      <c r="D13" s="1">
        <v>47.646000000000001</v>
      </c>
      <c r="E13" s="1"/>
      <c r="F13" s="1">
        <v>47.646000000000001</v>
      </c>
      <c r="G13" s="9">
        <f>VLOOKUP(A:A,[1]Sheet!$A:$G,7,0)</f>
        <v>1</v>
      </c>
      <c r="H13" s="1">
        <f>VLOOKUP(A13,Лист1!A:D,4,0)</f>
        <v>45</v>
      </c>
      <c r="I13" s="1" t="str">
        <f>VLOOKUP(A13,Лист1!A:E,5,0)</f>
        <v>в матрице (5 дн.)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33</v>
      </c>
      <c r="B14" s="1" t="s">
        <v>34</v>
      </c>
      <c r="C14" s="1"/>
      <c r="D14" s="1">
        <v>80</v>
      </c>
      <c r="E14" s="1"/>
      <c r="F14" s="1">
        <v>80</v>
      </c>
      <c r="G14" s="9">
        <f>VLOOKUP(A:A,[1]Sheet!$A:$G,7,0)</f>
        <v>0.4</v>
      </c>
      <c r="H14" s="1">
        <f>VLOOKUP(A14,Лист1!A:D,4,0)</f>
        <v>60</v>
      </c>
      <c r="I14" s="1" t="str">
        <f>VLOOKUP(A14,Лист1!A:E,5,0)</f>
        <v>в матрице (6 дн.)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35</v>
      </c>
      <c r="B15" s="1" t="s">
        <v>25</v>
      </c>
      <c r="C15" s="1"/>
      <c r="D15" s="1">
        <v>30.071999999999999</v>
      </c>
      <c r="E15" s="1"/>
      <c r="F15" s="1">
        <v>30.071999999999999</v>
      </c>
      <c r="G15" s="9">
        <f>VLOOKUP(A:A,[1]Sheet!$A:$G,7,0)</f>
        <v>1</v>
      </c>
      <c r="H15" s="1">
        <f>VLOOKUP(A15,Лист1!A:D,4,0)</f>
        <v>45</v>
      </c>
      <c r="I15" s="1" t="str">
        <f>VLOOKUP(A15,Лист1!A:E,5,0)</f>
        <v>в матрице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36</v>
      </c>
      <c r="B16" s="1" t="s">
        <v>34</v>
      </c>
      <c r="C16" s="1"/>
      <c r="D16" s="1">
        <v>88</v>
      </c>
      <c r="E16" s="1"/>
      <c r="F16" s="1">
        <v>88</v>
      </c>
      <c r="G16" s="9">
        <f>VLOOKUP(A:A,[1]Sheet!$A:$G,7,0)</f>
        <v>0.35</v>
      </c>
      <c r="H16" s="1">
        <f>VLOOKUP(A16,Лист1!A:D,4,0)</f>
        <v>45</v>
      </c>
      <c r="I16" s="1" t="str">
        <f>VLOOKUP(A16,Лист1!A:E,5,0)</f>
        <v>в матрице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37</v>
      </c>
      <c r="B17" s="1" t="s">
        <v>34</v>
      </c>
      <c r="C17" s="1"/>
      <c r="D17" s="1">
        <v>112</v>
      </c>
      <c r="E17" s="1"/>
      <c r="F17" s="1">
        <v>112</v>
      </c>
      <c r="G17" s="9">
        <f>VLOOKUP(A:A,[1]Sheet!$A:$G,7,0)</f>
        <v>0.35</v>
      </c>
      <c r="H17" s="1">
        <f>VLOOKUP(A17,Лист1!A:D,4,0)</f>
        <v>45</v>
      </c>
      <c r="I17" s="1" t="str">
        <f>VLOOKUP(A17,Лист1!A:E,5,0)</f>
        <v>в матрице (5 дн.)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38</v>
      </c>
      <c r="B18" s="1" t="s">
        <v>34</v>
      </c>
      <c r="C18" s="1"/>
      <c r="D18" s="1">
        <v>104</v>
      </c>
      <c r="E18" s="1"/>
      <c r="F18" s="1">
        <v>104</v>
      </c>
      <c r="G18" s="9">
        <f>VLOOKUP(A:A,[1]Sheet!$A:$G,7,0)</f>
        <v>0.35</v>
      </c>
      <c r="H18" s="1">
        <f>VLOOKUP(A18,Лист1!A:D,4,0)</f>
        <v>45</v>
      </c>
      <c r="I18" s="1" t="str">
        <f>VLOOKUP(A18,Лист1!A:E,5,0)</f>
        <v>в матрице (5 дн.)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39</v>
      </c>
      <c r="B19" s="1" t="s">
        <v>34</v>
      </c>
      <c r="C19" s="1"/>
      <c r="D19" s="1">
        <v>90</v>
      </c>
      <c r="E19" s="1"/>
      <c r="F19" s="1">
        <v>90</v>
      </c>
      <c r="G19" s="9">
        <f>VLOOKUP(A:A,[1]Sheet!$A:$G,7,0)</f>
        <v>0.41</v>
      </c>
      <c r="H19" s="1">
        <f>VLOOKUP(A19,Лист1!A:D,4,0)</f>
        <v>45</v>
      </c>
      <c r="I19" s="1" t="str">
        <f>VLOOKUP(A19,Лист1!A:E,5,0)</f>
        <v>в матрице (5 дн.)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7" t="s">
        <v>40</v>
      </c>
      <c r="B20" s="7" t="s">
        <v>25</v>
      </c>
      <c r="C20" s="7"/>
      <c r="D20" s="7">
        <v>36.08</v>
      </c>
      <c r="E20" s="7"/>
      <c r="F20" s="7">
        <v>36.08</v>
      </c>
      <c r="G20" s="11">
        <f>VLOOKUP(A:A,[1]Sheet!$A:$G,7,0)</f>
        <v>0</v>
      </c>
      <c r="H20" s="7" t="e">
        <f>VLOOKUP(A20,Лист1!A:D,4,0)</f>
        <v>#N/A</v>
      </c>
      <c r="I20" s="7" t="s">
        <v>119</v>
      </c>
      <c r="J20" s="7"/>
      <c r="K20" s="7">
        <f t="shared" si="2"/>
        <v>0</v>
      </c>
      <c r="L20" s="7"/>
      <c r="M20" s="7"/>
      <c r="N20" s="7"/>
      <c r="O20" s="7">
        <f t="shared" si="3"/>
        <v>0</v>
      </c>
      <c r="P20" s="8"/>
      <c r="Q20" s="8"/>
      <c r="R20" s="7"/>
      <c r="S20" s="7"/>
      <c r="T20" s="7"/>
      <c r="U20" s="7"/>
      <c r="V20" s="7" t="s">
        <v>118</v>
      </c>
      <c r="W20" s="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41</v>
      </c>
      <c r="B21" s="1" t="s">
        <v>25</v>
      </c>
      <c r="C21" s="1"/>
      <c r="D21" s="1">
        <v>117.58499999999999</v>
      </c>
      <c r="E21" s="1"/>
      <c r="F21" s="1">
        <v>117.58499999999999</v>
      </c>
      <c r="G21" s="9">
        <f>VLOOKUP(A:A,[1]Sheet!$A:$G,7,0)</f>
        <v>1</v>
      </c>
      <c r="H21" s="1" t="e">
        <f>VLOOKUP(A21,Лист1!A:D,4,0)</f>
        <v>#N/A</v>
      </c>
      <c r="I21" s="1" t="str">
        <f>VLOOKUP(A21,Лист1!A:E,5,0)</f>
        <v>в матрице (5 дн.)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42</v>
      </c>
      <c r="B22" s="1" t="s">
        <v>34</v>
      </c>
      <c r="C22" s="1"/>
      <c r="D22" s="1"/>
      <c r="E22" s="1"/>
      <c r="F22" s="1"/>
      <c r="G22" s="9">
        <f>VLOOKUP(A:A,[1]Sheet!$A:$G,7,0)</f>
        <v>0.4</v>
      </c>
      <c r="H22" s="1">
        <f>VLOOKUP(A22,Лист1!A:D,4,0)</f>
        <v>60</v>
      </c>
      <c r="I22" s="1" t="str">
        <f>VLOOKUP(A22,Лист1!A:E,5,0)</f>
        <v>в матрице</v>
      </c>
      <c r="J22" s="1"/>
      <c r="K22" s="1"/>
      <c r="L22" s="1"/>
      <c r="M22" s="1"/>
      <c r="N22" s="1"/>
      <c r="O22" s="1"/>
      <c r="P22" s="5"/>
      <c r="Q22" s="5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44</v>
      </c>
      <c r="B23" s="1" t="s">
        <v>25</v>
      </c>
      <c r="C23" s="1"/>
      <c r="D23" s="1"/>
      <c r="E23" s="1"/>
      <c r="F23" s="1"/>
      <c r="G23" s="9">
        <f>VLOOKUP(A:A,[1]Sheet!$A:$G,7,0)</f>
        <v>1</v>
      </c>
      <c r="H23" s="1">
        <f>VLOOKUP(A23,Лист1!A:D,4,0)</f>
        <v>120</v>
      </c>
      <c r="I23" s="1" t="str">
        <f>VLOOKUP(A23,Лист1!A:E,5,0)</f>
        <v>в матрице</v>
      </c>
      <c r="J23" s="1"/>
      <c r="K23" s="1"/>
      <c r="L23" s="1"/>
      <c r="M23" s="1"/>
      <c r="N23" s="1"/>
      <c r="O23" s="1"/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47</v>
      </c>
      <c r="B24" s="1" t="s">
        <v>25</v>
      </c>
      <c r="C24" s="1"/>
      <c r="D24" s="1"/>
      <c r="E24" s="1"/>
      <c r="F24" s="1"/>
      <c r="G24" s="9">
        <f>VLOOKUP(A:A,[1]Sheet!$A:$G,7,0)</f>
        <v>1</v>
      </c>
      <c r="H24" s="1">
        <f>VLOOKUP(A24,Лист1!A:D,4,0)</f>
        <v>120</v>
      </c>
      <c r="I24" s="1" t="str">
        <f>VLOOKUP(A24,Лист1!A:E,5,0)</f>
        <v>в матрице</v>
      </c>
      <c r="J24" s="1"/>
      <c r="K24" s="1"/>
      <c r="L24" s="1"/>
      <c r="M24" s="1"/>
      <c r="N24" s="1"/>
      <c r="O24" s="1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48</v>
      </c>
      <c r="B25" s="1" t="s">
        <v>25</v>
      </c>
      <c r="C25" s="1"/>
      <c r="D25" s="1"/>
      <c r="E25" s="1"/>
      <c r="F25" s="1"/>
      <c r="G25" s="9">
        <f>VLOOKUP(A:A,[1]Sheet!$A:$G,7,0)</f>
        <v>1</v>
      </c>
      <c r="H25" s="1">
        <f>VLOOKUP(A25,Лист1!A:D,4,0)</f>
        <v>60</v>
      </c>
      <c r="I25" s="1" t="str">
        <f>VLOOKUP(A25,Лист1!A:E,5,0)</f>
        <v>в матрице (6 дн.)</v>
      </c>
      <c r="J25" s="1"/>
      <c r="K25" s="1"/>
      <c r="L25" s="1"/>
      <c r="M25" s="1"/>
      <c r="N25" s="1"/>
      <c r="O25" s="1"/>
      <c r="P25" s="5"/>
      <c r="Q25" s="5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49</v>
      </c>
      <c r="B26" s="1" t="s">
        <v>34</v>
      </c>
      <c r="C26" s="1"/>
      <c r="D26" s="1"/>
      <c r="E26" s="1"/>
      <c r="F26" s="1"/>
      <c r="G26" s="9">
        <f>VLOOKUP(A:A,[1]Sheet!$A:$G,7,0)</f>
        <v>0.25</v>
      </c>
      <c r="H26" s="1">
        <f>VLOOKUP(A26,Лист1!A:D,4,0)</f>
        <v>120</v>
      </c>
      <c r="I26" s="1" t="str">
        <f>VLOOKUP(A26,Лист1!A:E,5,0)</f>
        <v>в матрице</v>
      </c>
      <c r="J26" s="1"/>
      <c r="K26" s="1"/>
      <c r="L26" s="1"/>
      <c r="M26" s="1"/>
      <c r="N26" s="1"/>
      <c r="O26" s="1"/>
      <c r="P26" s="5"/>
      <c r="Q26" s="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50</v>
      </c>
      <c r="B27" s="1" t="s">
        <v>34</v>
      </c>
      <c r="C27" s="1"/>
      <c r="D27" s="1"/>
      <c r="E27" s="1"/>
      <c r="F27" s="1"/>
      <c r="G27" s="9">
        <f>VLOOKUP(A:A,[1]Sheet!$A:$G,7,0)</f>
        <v>0.5</v>
      </c>
      <c r="H27" s="1">
        <f>VLOOKUP(A27,Лист1!A:D,4,0)</f>
        <v>120</v>
      </c>
      <c r="I27" s="1" t="str">
        <f>VLOOKUP(A27,Лист1!A:E,5,0)</f>
        <v>в матрице</v>
      </c>
      <c r="J27" s="1"/>
      <c r="K27" s="1"/>
      <c r="L27" s="1"/>
      <c r="M27" s="1"/>
      <c r="N27" s="1"/>
      <c r="O27" s="1"/>
      <c r="P27" s="5"/>
      <c r="Q27" s="5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51</v>
      </c>
      <c r="B28" s="1" t="s">
        <v>25</v>
      </c>
      <c r="C28" s="1"/>
      <c r="D28" s="1"/>
      <c r="E28" s="1"/>
      <c r="F28" s="1"/>
      <c r="G28" s="9">
        <f>VLOOKUP(A:A,[1]Sheet!$A:$G,7,0)</f>
        <v>1</v>
      </c>
      <c r="H28" s="1">
        <f>VLOOKUP(A28,Лист1!A:D,4,0)</f>
        <v>60</v>
      </c>
      <c r="I28" s="1" t="str">
        <f>VLOOKUP(A28,Лист1!A:E,5,0)</f>
        <v>в матрице</v>
      </c>
      <c r="J28" s="1"/>
      <c r="K28" s="1"/>
      <c r="L28" s="1"/>
      <c r="M28" s="1"/>
      <c r="N28" s="1"/>
      <c r="O28" s="1"/>
      <c r="P28" s="5"/>
      <c r="Q28" s="5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52</v>
      </c>
      <c r="B29" s="1" t="s">
        <v>25</v>
      </c>
      <c r="C29" s="1"/>
      <c r="D29" s="1"/>
      <c r="E29" s="1"/>
      <c r="F29" s="1"/>
      <c r="G29" s="9">
        <f>VLOOKUP(A:A,[1]Sheet!$A:$G,7,0)</f>
        <v>1</v>
      </c>
      <c r="H29" s="1">
        <f>VLOOKUP(A29,Лист1!A:D,4,0)</f>
        <v>60</v>
      </c>
      <c r="I29" s="1" t="str">
        <f>VLOOKUP(A29,Лист1!A:E,5,0)</f>
        <v>в матрице</v>
      </c>
      <c r="J29" s="1"/>
      <c r="K29" s="1"/>
      <c r="L29" s="1"/>
      <c r="M29" s="1"/>
      <c r="N29" s="1"/>
      <c r="O29" s="1"/>
      <c r="P29" s="5"/>
      <c r="Q29" s="5"/>
      <c r="R29" s="1"/>
      <c r="S29" s="1"/>
      <c r="T29" s="1"/>
      <c r="U29" s="1"/>
      <c r="V29" s="1" t="s">
        <v>121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53</v>
      </c>
      <c r="B30" s="1" t="s">
        <v>25</v>
      </c>
      <c r="C30" s="1"/>
      <c r="D30" s="1"/>
      <c r="E30" s="1"/>
      <c r="F30" s="1"/>
      <c r="G30" s="9">
        <f>VLOOKUP(A:A,[1]Sheet!$A:$G,7,0)</f>
        <v>1</v>
      </c>
      <c r="H30" s="1">
        <f>VLOOKUP(A30,Лист1!A:D,4,0)</f>
        <v>60</v>
      </c>
      <c r="I30" s="1" t="str">
        <f>VLOOKUP(A30,Лист1!A:E,5,0)</f>
        <v>в матрице</v>
      </c>
      <c r="J30" s="1"/>
      <c r="K30" s="1"/>
      <c r="L30" s="1"/>
      <c r="M30" s="1"/>
      <c r="N30" s="1"/>
      <c r="O30" s="1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54</v>
      </c>
      <c r="B31" s="1" t="s">
        <v>25</v>
      </c>
      <c r="C31" s="1"/>
      <c r="D31" s="1"/>
      <c r="E31" s="1"/>
      <c r="F31" s="1"/>
      <c r="G31" s="9">
        <f>VLOOKUP(A:A,[1]Sheet!$A:$G,7,0)</f>
        <v>1</v>
      </c>
      <c r="H31" s="1">
        <f>VLOOKUP(A31,Лист1!A:D,4,0)</f>
        <v>60</v>
      </c>
      <c r="I31" s="1" t="str">
        <f>VLOOKUP(A31,Лист1!A:E,5,0)</f>
        <v>в матрице</v>
      </c>
      <c r="J31" s="1"/>
      <c r="K31" s="1"/>
      <c r="L31" s="1"/>
      <c r="M31" s="1"/>
      <c r="N31" s="1"/>
      <c r="O31" s="1"/>
      <c r="P31" s="5"/>
      <c r="Q31" s="5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55</v>
      </c>
      <c r="B32" s="1" t="s">
        <v>34</v>
      </c>
      <c r="C32" s="1"/>
      <c r="D32" s="1"/>
      <c r="E32" s="1"/>
      <c r="F32" s="1"/>
      <c r="G32" s="9">
        <f>VLOOKUP(A:A,[1]Sheet!$A:$G,7,0)</f>
        <v>0.25</v>
      </c>
      <c r="H32" s="1">
        <f>VLOOKUP(A32,Лист1!A:D,4,0)</f>
        <v>120</v>
      </c>
      <c r="I32" s="1" t="str">
        <f>VLOOKUP(A32,Лист1!A:E,5,0)</f>
        <v>в матрице</v>
      </c>
      <c r="J32" s="1"/>
      <c r="K32" s="1"/>
      <c r="L32" s="1"/>
      <c r="M32" s="1"/>
      <c r="N32" s="1"/>
      <c r="O32" s="1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56</v>
      </c>
      <c r="B33" s="1" t="s">
        <v>34</v>
      </c>
      <c r="C33" s="1"/>
      <c r="D33" s="1"/>
      <c r="E33" s="1"/>
      <c r="F33" s="1"/>
      <c r="G33" s="9">
        <f>VLOOKUP(A:A,[1]Sheet!$A:$G,7,0)</f>
        <v>0.12</v>
      </c>
      <c r="H33" s="1">
        <f>VLOOKUP(A33,Лист1!A:D,4,0)</f>
        <v>60</v>
      </c>
      <c r="I33" s="1" t="str">
        <f>VLOOKUP(A33,Лист1!A:E,5,0)</f>
        <v>в матрице</v>
      </c>
      <c r="J33" s="1"/>
      <c r="K33" s="1"/>
      <c r="L33" s="1"/>
      <c r="M33" s="1"/>
      <c r="N33" s="1"/>
      <c r="O33" s="1"/>
      <c r="P33" s="5"/>
      <c r="Q33" s="5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57</v>
      </c>
      <c r="B34" s="1" t="s">
        <v>34</v>
      </c>
      <c r="C34" s="1"/>
      <c r="D34" s="1"/>
      <c r="E34" s="1"/>
      <c r="F34" s="1"/>
      <c r="G34" s="9">
        <f>VLOOKUP(A:A,[1]Sheet!$A:$G,7,0)</f>
        <v>0.25</v>
      </c>
      <c r="H34" s="1">
        <f>VLOOKUP(A34,Лист1!A:D,4,0)</f>
        <v>120</v>
      </c>
      <c r="I34" s="1" t="str">
        <f>VLOOKUP(A34,Лист1!A:E,5,0)</f>
        <v>в матрице</v>
      </c>
      <c r="J34" s="1"/>
      <c r="K34" s="1"/>
      <c r="L34" s="1"/>
      <c r="M34" s="1"/>
      <c r="N34" s="1"/>
      <c r="O34" s="1"/>
      <c r="P34" s="5"/>
      <c r="Q34" s="5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58</v>
      </c>
      <c r="B35" s="1" t="s">
        <v>25</v>
      </c>
      <c r="C35" s="1"/>
      <c r="D35" s="1"/>
      <c r="E35" s="1"/>
      <c r="F35" s="1"/>
      <c r="G35" s="9">
        <f>VLOOKUP(A:A,[1]Sheet!$A:$G,7,0)</f>
        <v>1</v>
      </c>
      <c r="H35" s="1">
        <f>VLOOKUP(A35,Лист1!A:D,4,0)</f>
        <v>120</v>
      </c>
      <c r="I35" s="1" t="str">
        <f>VLOOKUP(A35,Лист1!A:E,5,0)</f>
        <v>в матрице</v>
      </c>
      <c r="J35" s="1"/>
      <c r="K35" s="1"/>
      <c r="L35" s="1"/>
      <c r="M35" s="1"/>
      <c r="N35" s="1"/>
      <c r="O35" s="1"/>
      <c r="P35" s="5"/>
      <c r="Q35" s="5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59</v>
      </c>
      <c r="B36" s="1" t="s">
        <v>34</v>
      </c>
      <c r="C36" s="1"/>
      <c r="D36" s="1"/>
      <c r="E36" s="1"/>
      <c r="F36" s="1"/>
      <c r="G36" s="9">
        <f>VLOOKUP(A:A,[1]Sheet!$A:$G,7,0)</f>
        <v>0.4</v>
      </c>
      <c r="H36" s="1">
        <f>VLOOKUP(A36,Лист1!A:D,4,0)</f>
        <v>45</v>
      </c>
      <c r="I36" s="1" t="str">
        <f>VLOOKUP(A36,Лист1!A:E,5,0)</f>
        <v>в матрице</v>
      </c>
      <c r="J36" s="1"/>
      <c r="K36" s="1"/>
      <c r="L36" s="1"/>
      <c r="M36" s="1"/>
      <c r="N36" s="1"/>
      <c r="O36" s="1"/>
      <c r="P36" s="5"/>
      <c r="Q36" s="5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60</v>
      </c>
      <c r="B37" s="1" t="s">
        <v>25</v>
      </c>
      <c r="C37" s="1"/>
      <c r="D37" s="1"/>
      <c r="E37" s="1"/>
      <c r="F37" s="1"/>
      <c r="G37" s="9">
        <f>VLOOKUP(A:A,[1]Sheet!$A:$G,7,0)</f>
        <v>1</v>
      </c>
      <c r="H37" s="1">
        <f>VLOOKUP(A37,Лист1!A:D,4,0)</f>
        <v>45</v>
      </c>
      <c r="I37" s="1" t="str">
        <f>VLOOKUP(A37,Лист1!A:E,5,0)</f>
        <v>в матрице</v>
      </c>
      <c r="J37" s="1"/>
      <c r="K37" s="1"/>
      <c r="L37" s="1"/>
      <c r="M37" s="1"/>
      <c r="N37" s="1"/>
      <c r="O37" s="1"/>
      <c r="P37" s="5"/>
      <c r="Q37" s="5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61</v>
      </c>
      <c r="B38" s="1" t="s">
        <v>34</v>
      </c>
      <c r="C38" s="1"/>
      <c r="D38" s="1"/>
      <c r="E38" s="1"/>
      <c r="F38" s="1"/>
      <c r="G38" s="9">
        <f>VLOOKUP(A:A,[1]Sheet!$A:$G,7,0)</f>
        <v>0.22</v>
      </c>
      <c r="H38" s="1">
        <f>VLOOKUP(A38,Лист1!A:D,4,0)</f>
        <v>120</v>
      </c>
      <c r="I38" s="1" t="str">
        <f>VLOOKUP(A38,Лист1!A:E,5,0)</f>
        <v>в матрице</v>
      </c>
      <c r="J38" s="1"/>
      <c r="K38" s="1"/>
      <c r="L38" s="1"/>
      <c r="M38" s="1"/>
      <c r="N38" s="1"/>
      <c r="O38" s="1"/>
      <c r="P38" s="5"/>
      <c r="Q38" s="5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62</v>
      </c>
      <c r="B39" s="1" t="s">
        <v>25</v>
      </c>
      <c r="C39" s="1"/>
      <c r="D39" s="1"/>
      <c r="E39" s="1"/>
      <c r="F39" s="1"/>
      <c r="G39" s="9">
        <f>VLOOKUP(A:A,[1]Sheet!$A:$G,7,0)</f>
        <v>1</v>
      </c>
      <c r="H39" s="1">
        <f>VLOOKUP(A39,Лист1!A:D,4,0)</f>
        <v>45</v>
      </c>
      <c r="I39" s="1" t="str">
        <f>VLOOKUP(A39,Лист1!A:E,5,0)</f>
        <v>в матрице</v>
      </c>
      <c r="J39" s="1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63</v>
      </c>
      <c r="B40" s="1" t="s">
        <v>34</v>
      </c>
      <c r="C40" s="1"/>
      <c r="D40" s="1"/>
      <c r="E40" s="1"/>
      <c r="F40" s="1"/>
      <c r="G40" s="9">
        <f>VLOOKUP(A:A,[1]Sheet!$A:$G,7,0)</f>
        <v>0.4</v>
      </c>
      <c r="H40" s="1">
        <f>VLOOKUP(A40,Лист1!A:D,4,0)</f>
        <v>60</v>
      </c>
      <c r="I40" s="1" t="str">
        <f>VLOOKUP(A40,Лист1!A:E,5,0)</f>
        <v>в матрице</v>
      </c>
      <c r="J40" s="1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64</v>
      </c>
      <c r="B41" s="1" t="s">
        <v>25</v>
      </c>
      <c r="C41" s="1"/>
      <c r="D41" s="1"/>
      <c r="E41" s="1"/>
      <c r="F41" s="1"/>
      <c r="G41" s="9">
        <f>VLOOKUP(A:A,[1]Sheet!$A:$G,7,0)</f>
        <v>1</v>
      </c>
      <c r="H41" s="1">
        <f>VLOOKUP(A41,Лист1!A:D,4,0)</f>
        <v>60</v>
      </c>
      <c r="I41" s="1" t="str">
        <f>VLOOKUP(A41,Лист1!A:E,5,0)</f>
        <v>в матрице (6 дн.)</v>
      </c>
      <c r="J41" s="1"/>
      <c r="K41" s="1"/>
      <c r="L41" s="1"/>
      <c r="M41" s="1"/>
      <c r="N41" s="1"/>
      <c r="O41" s="1"/>
      <c r="P41" s="5"/>
      <c r="Q41" s="5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65</v>
      </c>
      <c r="B42" s="1" t="s">
        <v>34</v>
      </c>
      <c r="C42" s="1"/>
      <c r="D42" s="1"/>
      <c r="E42" s="1"/>
      <c r="F42" s="1"/>
      <c r="G42" s="9">
        <f>VLOOKUP(A:A,[1]Sheet!$A:$G,7,0)</f>
        <v>0.4</v>
      </c>
      <c r="H42" s="1">
        <f>VLOOKUP(A42,Лист1!A:D,4,0)</f>
        <v>60</v>
      </c>
      <c r="I42" s="1" t="str">
        <f>VLOOKUP(A42,Лист1!A:E,5,0)</f>
        <v>в матрице</v>
      </c>
      <c r="J42" s="1"/>
      <c r="K42" s="1"/>
      <c r="L42" s="1"/>
      <c r="M42" s="1"/>
      <c r="N42" s="1"/>
      <c r="O42" s="1"/>
      <c r="P42" s="5"/>
      <c r="Q42" s="5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66</v>
      </c>
      <c r="B43" s="1" t="s">
        <v>25</v>
      </c>
      <c r="C43" s="1"/>
      <c r="D43" s="1"/>
      <c r="E43" s="1"/>
      <c r="F43" s="1"/>
      <c r="G43" s="9">
        <f>VLOOKUP(A:A,[1]Sheet!$A:$G,7,0)</f>
        <v>1</v>
      </c>
      <c r="H43" s="1">
        <f>VLOOKUP(A43,Лист1!A:D,4,0)</f>
        <v>45</v>
      </c>
      <c r="I43" s="1" t="str">
        <f>VLOOKUP(A43,Лист1!A:E,5,0)</f>
        <v>в матрице (5 дн.)</v>
      </c>
      <c r="J43" s="1"/>
      <c r="K43" s="1"/>
      <c r="L43" s="1"/>
      <c r="M43" s="1"/>
      <c r="N43" s="1"/>
      <c r="O43" s="1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67</v>
      </c>
      <c r="B44" s="1" t="s">
        <v>34</v>
      </c>
      <c r="C44" s="1"/>
      <c r="D44" s="1"/>
      <c r="E44" s="1"/>
      <c r="F44" s="1"/>
      <c r="G44" s="9">
        <f>VLOOKUP(A:A,[1]Sheet!$A:$G,7,0)</f>
        <v>0.36</v>
      </c>
      <c r="H44" s="1">
        <f>VLOOKUP(A44,Лист1!A:D,4,0)</f>
        <v>45</v>
      </c>
      <c r="I44" s="1" t="str">
        <f>VLOOKUP(A44,Лист1!A:E,5,0)</f>
        <v>в матрице</v>
      </c>
      <c r="J44" s="1"/>
      <c r="K44" s="1"/>
      <c r="L44" s="1"/>
      <c r="M44" s="1"/>
      <c r="N44" s="1"/>
      <c r="O44" s="1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68</v>
      </c>
      <c r="B45" s="1" t="s">
        <v>34</v>
      </c>
      <c r="C45" s="1"/>
      <c r="D45" s="1"/>
      <c r="E45" s="1"/>
      <c r="F45" s="1"/>
      <c r="G45" s="9">
        <f>VLOOKUP(A:A,[1]Sheet!$A:$G,7,0)</f>
        <v>0.3</v>
      </c>
      <c r="H45" s="1">
        <f>VLOOKUP(A45,Лист1!A:D,4,0)</f>
        <v>45</v>
      </c>
      <c r="I45" s="1" t="str">
        <f>VLOOKUP(A45,Лист1!A:E,5,0)</f>
        <v>в матрице</v>
      </c>
      <c r="J45" s="1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69</v>
      </c>
      <c r="B46" s="1" t="s">
        <v>25</v>
      </c>
      <c r="C46" s="1"/>
      <c r="D46" s="1"/>
      <c r="E46" s="1"/>
      <c r="F46" s="1"/>
      <c r="G46" s="9">
        <f>VLOOKUP(A:A,[1]Sheet!$A:$G,7,0)</f>
        <v>1</v>
      </c>
      <c r="H46" s="1">
        <f>VLOOKUP(A46,Лист1!A:D,4,0)</f>
        <v>60</v>
      </c>
      <c r="I46" s="1" t="str">
        <f>VLOOKUP(A46,Лист1!A:E,5,0)</f>
        <v>в матрице (6 дн.)</v>
      </c>
      <c r="J46" s="1"/>
      <c r="K46" s="1"/>
      <c r="L46" s="1"/>
      <c r="M46" s="1"/>
      <c r="N46" s="1"/>
      <c r="O46" s="1"/>
      <c r="P46" s="5"/>
      <c r="Q46" s="5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70</v>
      </c>
      <c r="B47" s="1" t="s">
        <v>34</v>
      </c>
      <c r="C47" s="1"/>
      <c r="D47" s="1"/>
      <c r="E47" s="1"/>
      <c r="F47" s="1"/>
      <c r="G47" s="9">
        <f>VLOOKUP(A:A,[1]Sheet!$A:$G,7,0)</f>
        <v>0.09</v>
      </c>
      <c r="H47" s="1">
        <f>VLOOKUP(A47,Лист1!A:D,4,0)</f>
        <v>45</v>
      </c>
      <c r="I47" s="1" t="str">
        <f>VLOOKUP(A47,Лист1!A:E,5,0)</f>
        <v>в матрице</v>
      </c>
      <c r="J47" s="1"/>
      <c r="K47" s="1"/>
      <c r="L47" s="1"/>
      <c r="M47" s="1"/>
      <c r="N47" s="1"/>
      <c r="O47" s="1"/>
      <c r="P47" s="5"/>
      <c r="Q47" s="5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71</v>
      </c>
      <c r="B48" s="1" t="s">
        <v>34</v>
      </c>
      <c r="C48" s="1"/>
      <c r="D48" s="1"/>
      <c r="E48" s="1"/>
      <c r="F48" s="1"/>
      <c r="G48" s="9">
        <f>VLOOKUP(A:A,[1]Sheet!$A:$G,7,0)</f>
        <v>0.27</v>
      </c>
      <c r="H48" s="1">
        <f>VLOOKUP(A48,Лист1!A:D,4,0)</f>
        <v>45</v>
      </c>
      <c r="I48" s="1" t="str">
        <f>VLOOKUP(A48,Лист1!A:E,5,0)</f>
        <v>в матрице</v>
      </c>
      <c r="J48" s="1"/>
      <c r="K48" s="1"/>
      <c r="L48" s="1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72</v>
      </c>
      <c r="B49" s="1" t="s">
        <v>34</v>
      </c>
      <c r="C49" s="1"/>
      <c r="D49" s="1"/>
      <c r="E49" s="1"/>
      <c r="F49" s="1"/>
      <c r="G49" s="9">
        <f>VLOOKUP(A:A,[1]Sheet!$A:$G,7,0)</f>
        <v>0.4</v>
      </c>
      <c r="H49" s="1">
        <f>VLOOKUP(A49,Лист1!A:D,4,0)</f>
        <v>60</v>
      </c>
      <c r="I49" s="1" t="str">
        <f>VLOOKUP(A49,Лист1!A:E,5,0)</f>
        <v>в матрице (6 дн.)</v>
      </c>
      <c r="J49" s="1"/>
      <c r="K49" s="1"/>
      <c r="L49" s="1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73</v>
      </c>
      <c r="B50" s="1" t="s">
        <v>34</v>
      </c>
      <c r="C50" s="1"/>
      <c r="D50" s="1"/>
      <c r="E50" s="1"/>
      <c r="F50" s="1"/>
      <c r="G50" s="9">
        <f>VLOOKUP(A:A,[1]Sheet!$A:$G,7,0)</f>
        <v>0.4</v>
      </c>
      <c r="H50" s="1">
        <f>VLOOKUP(A50,Лист1!A:D,4,0)</f>
        <v>60</v>
      </c>
      <c r="I50" s="1" t="str">
        <f>VLOOKUP(A50,Лист1!A:E,5,0)</f>
        <v>в матрице</v>
      </c>
      <c r="J50" s="1"/>
      <c r="K50" s="1"/>
      <c r="L50" s="1"/>
      <c r="M50" s="1"/>
      <c r="N50" s="1"/>
      <c r="O50" s="1"/>
      <c r="P50" s="5"/>
      <c r="Q50" s="5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74</v>
      </c>
      <c r="B51" s="1" t="s">
        <v>34</v>
      </c>
      <c r="C51" s="1"/>
      <c r="D51" s="1"/>
      <c r="E51" s="1"/>
      <c r="F51" s="1"/>
      <c r="G51" s="9">
        <f>VLOOKUP(A:A,[1]Sheet!$A:$G,7,0)</f>
        <v>0.1</v>
      </c>
      <c r="H51" s="1">
        <f>VLOOKUP(A51,Лист1!A:D,4,0)</f>
        <v>45</v>
      </c>
      <c r="I51" s="1" t="str">
        <f>VLOOKUP(A51,Лист1!A:E,5,0)</f>
        <v>в матрице</v>
      </c>
      <c r="J51" s="1"/>
      <c r="K51" s="1"/>
      <c r="L51" s="1"/>
      <c r="M51" s="1"/>
      <c r="N51" s="1"/>
      <c r="O51" s="1"/>
      <c r="P51" s="5"/>
      <c r="Q51" s="5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75</v>
      </c>
      <c r="B52" s="1" t="s">
        <v>34</v>
      </c>
      <c r="C52" s="1"/>
      <c r="D52" s="1"/>
      <c r="E52" s="1"/>
      <c r="F52" s="1"/>
      <c r="G52" s="9">
        <f>VLOOKUP(A:A,[1]Sheet!$A:$G,7,0)</f>
        <v>0.1</v>
      </c>
      <c r="H52" s="1">
        <f>VLOOKUP(A52,Лист1!A:D,4,0)</f>
        <v>60</v>
      </c>
      <c r="I52" s="1" t="str">
        <f>VLOOKUP(A52,Лист1!A:E,5,0)</f>
        <v>в матрице</v>
      </c>
      <c r="J52" s="1"/>
      <c r="K52" s="1"/>
      <c r="L52" s="1"/>
      <c r="M52" s="1"/>
      <c r="N52" s="1"/>
      <c r="O52" s="1"/>
      <c r="P52" s="5"/>
      <c r="Q52" s="5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76</v>
      </c>
      <c r="B53" s="1" t="s">
        <v>34</v>
      </c>
      <c r="C53" s="1"/>
      <c r="D53" s="1"/>
      <c r="E53" s="1"/>
      <c r="F53" s="1"/>
      <c r="G53" s="9">
        <f>VLOOKUP(A:A,[1]Sheet!$A:$G,7,0)</f>
        <v>0.1</v>
      </c>
      <c r="H53" s="1">
        <f>VLOOKUP(A53,Лист1!A:D,4,0)</f>
        <v>60</v>
      </c>
      <c r="I53" s="1" t="str">
        <f>VLOOKUP(A53,Лист1!A:E,5,0)</f>
        <v>в матрице</v>
      </c>
      <c r="J53" s="1"/>
      <c r="K53" s="1"/>
      <c r="L53" s="1"/>
      <c r="M53" s="1"/>
      <c r="N53" s="1"/>
      <c r="O53" s="1"/>
      <c r="P53" s="5"/>
      <c r="Q53" s="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77</v>
      </c>
      <c r="B54" s="1" t="s">
        <v>34</v>
      </c>
      <c r="C54" s="1"/>
      <c r="D54" s="1"/>
      <c r="E54" s="1"/>
      <c r="F54" s="1"/>
      <c r="G54" s="9">
        <f>VLOOKUP(A:A,[1]Sheet!$A:$G,7,0)</f>
        <v>0.4</v>
      </c>
      <c r="H54" s="1">
        <f>VLOOKUP(A54,Лист1!A:D,4,0)</f>
        <v>45</v>
      </c>
      <c r="I54" s="1" t="str">
        <f>VLOOKUP(A54,Лист1!A:E,5,0)</f>
        <v>в матрице</v>
      </c>
      <c r="J54" s="1"/>
      <c r="K54" s="1"/>
      <c r="L54" s="1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78</v>
      </c>
      <c r="B55" s="1" t="s">
        <v>25</v>
      </c>
      <c r="C55" s="1"/>
      <c r="D55" s="1"/>
      <c r="E55" s="1"/>
      <c r="F55" s="1"/>
      <c r="G55" s="9">
        <f>VLOOKUP(A:A,[1]Sheet!$A:$G,7,0)</f>
        <v>1</v>
      </c>
      <c r="H55" s="1">
        <f>VLOOKUP(A55,Лист1!A:D,4,0)</f>
        <v>60</v>
      </c>
      <c r="I55" s="1" t="str">
        <f>VLOOKUP(A55,Лист1!A:E,5,0)</f>
        <v>в матрице (6 дн.)</v>
      </c>
      <c r="J55" s="1"/>
      <c r="K55" s="1"/>
      <c r="L55" s="1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79</v>
      </c>
      <c r="B56" s="1" t="s">
        <v>25</v>
      </c>
      <c r="C56" s="1"/>
      <c r="D56" s="1"/>
      <c r="E56" s="1"/>
      <c r="F56" s="1"/>
      <c r="G56" s="9">
        <f>VLOOKUP(A:A,[1]Sheet!$A:$G,7,0)</f>
        <v>1</v>
      </c>
      <c r="H56" s="1">
        <f>VLOOKUP(A56,Лист1!A:D,4,0)</f>
        <v>45</v>
      </c>
      <c r="I56" s="1" t="str">
        <f>VLOOKUP(A56,Лист1!A:E,5,0)</f>
        <v>в матрице</v>
      </c>
      <c r="J56" s="1"/>
      <c r="K56" s="1"/>
      <c r="L56" s="1"/>
      <c r="M56" s="1"/>
      <c r="N56" s="1"/>
      <c r="O56" s="1"/>
      <c r="P56" s="5"/>
      <c r="Q56" s="5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80</v>
      </c>
      <c r="B57" s="1" t="s">
        <v>34</v>
      </c>
      <c r="C57" s="1"/>
      <c r="D57" s="1"/>
      <c r="E57" s="1"/>
      <c r="F57" s="1"/>
      <c r="G57" s="9">
        <f>VLOOKUP(A:A,[1]Sheet!$A:$G,7,0)</f>
        <v>0.1</v>
      </c>
      <c r="H57" s="1">
        <f>VLOOKUP(A57,Лист1!A:D,4,0)</f>
        <v>60</v>
      </c>
      <c r="I57" s="1" t="str">
        <f>VLOOKUP(A57,Лист1!A:E,5,0)</f>
        <v>в матрице</v>
      </c>
      <c r="J57" s="1"/>
      <c r="K57" s="1"/>
      <c r="L57" s="1"/>
      <c r="M57" s="1"/>
      <c r="N57" s="1"/>
      <c r="O57" s="1"/>
      <c r="P57" s="5"/>
      <c r="Q57" s="5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81</v>
      </c>
      <c r="B58" s="1" t="s">
        <v>34</v>
      </c>
      <c r="C58" s="1"/>
      <c r="D58" s="1"/>
      <c r="E58" s="1"/>
      <c r="F58" s="1"/>
      <c r="G58" s="9">
        <f>VLOOKUP(A:A,[1]Sheet!$A:$G,7,0)</f>
        <v>0.35</v>
      </c>
      <c r="H58" s="1">
        <f>VLOOKUP(A58,Лист1!A:D,4,0)</f>
        <v>45</v>
      </c>
      <c r="I58" s="1" t="str">
        <f>VLOOKUP(A58,Лист1!A:E,5,0)</f>
        <v>в матрице</v>
      </c>
      <c r="J58" s="1"/>
      <c r="K58" s="1"/>
      <c r="L58" s="1"/>
      <c r="M58" s="1"/>
      <c r="N58" s="1"/>
      <c r="O58" s="1"/>
      <c r="P58" s="5"/>
      <c r="Q58" s="5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82</v>
      </c>
      <c r="B59" s="1" t="s">
        <v>25</v>
      </c>
      <c r="C59" s="1"/>
      <c r="D59" s="1"/>
      <c r="E59" s="1"/>
      <c r="F59" s="1"/>
      <c r="G59" s="9">
        <f>VLOOKUP(A:A,[1]Sheet!$A:$G,7,0)</f>
        <v>1</v>
      </c>
      <c r="H59" s="1">
        <f>VLOOKUP(A59,Лист1!A:D,4,0)</f>
        <v>45</v>
      </c>
      <c r="I59" s="1" t="str">
        <f>VLOOKUP(A59,Лист1!A:E,5,0)</f>
        <v>в матрице</v>
      </c>
      <c r="J59" s="1"/>
      <c r="K59" s="1"/>
      <c r="L59" s="1"/>
      <c r="M59" s="1"/>
      <c r="N59" s="1"/>
      <c r="O59" s="1"/>
      <c r="P59" s="5"/>
      <c r="Q59" s="5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83</v>
      </c>
      <c r="B60" s="1" t="s">
        <v>25</v>
      </c>
      <c r="C60" s="1"/>
      <c r="D60" s="1"/>
      <c r="E60" s="1"/>
      <c r="F60" s="1"/>
      <c r="G60" s="9">
        <f>VLOOKUP(A:A,[1]Sheet!$A:$G,7,0)</f>
        <v>1</v>
      </c>
      <c r="H60" s="1">
        <f>VLOOKUP(A60,Лист1!A:D,4,0)</f>
        <v>45</v>
      </c>
      <c r="I60" s="1" t="str">
        <f>VLOOKUP(A60,Лист1!A:E,5,0)</f>
        <v>в матрице</v>
      </c>
      <c r="J60" s="1"/>
      <c r="K60" s="1"/>
      <c r="L60" s="1"/>
      <c r="M60" s="1"/>
      <c r="N60" s="1"/>
      <c r="O60" s="1"/>
      <c r="P60" s="5"/>
      <c r="Q60" s="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84</v>
      </c>
      <c r="B61" s="1" t="s">
        <v>34</v>
      </c>
      <c r="C61" s="1"/>
      <c r="D61" s="1"/>
      <c r="E61" s="1"/>
      <c r="F61" s="1"/>
      <c r="G61" s="9">
        <f>VLOOKUP(A:A,[1]Sheet!$A:$G,7,0)</f>
        <v>0.28000000000000003</v>
      </c>
      <c r="H61" s="1">
        <f>VLOOKUP(A61,Лист1!A:D,4,0)</f>
        <v>45</v>
      </c>
      <c r="I61" s="1" t="str">
        <f>VLOOKUP(A61,Лист1!A:E,5,0)</f>
        <v>в матрице</v>
      </c>
      <c r="J61" s="1"/>
      <c r="K61" s="1"/>
      <c r="L61" s="1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85</v>
      </c>
      <c r="B62" s="1" t="s">
        <v>34</v>
      </c>
      <c r="C62" s="1"/>
      <c r="D62" s="1"/>
      <c r="E62" s="1"/>
      <c r="F62" s="1"/>
      <c r="G62" s="9">
        <f>VLOOKUP(A:A,[1]Sheet!$A:$G,7,0)</f>
        <v>0.28000000000000003</v>
      </c>
      <c r="H62" s="1">
        <f>VLOOKUP(A62,Лист1!A:D,4,0)</f>
        <v>45</v>
      </c>
      <c r="I62" s="1" t="str">
        <f>VLOOKUP(A62,Лист1!A:E,5,0)</f>
        <v>в матрице</v>
      </c>
      <c r="J62" s="1"/>
      <c r="K62" s="1"/>
      <c r="L62" s="1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86</v>
      </c>
      <c r="B63" s="1" t="s">
        <v>34</v>
      </c>
      <c r="C63" s="1"/>
      <c r="D63" s="1"/>
      <c r="E63" s="1"/>
      <c r="F63" s="1"/>
      <c r="G63" s="9">
        <f>VLOOKUP(A:A,[1]Sheet!$A:$G,7,0)</f>
        <v>0.28000000000000003</v>
      </c>
      <c r="H63" s="1">
        <f>VLOOKUP(A63,Лист1!A:D,4,0)</f>
        <v>45</v>
      </c>
      <c r="I63" s="1" t="str">
        <f>VLOOKUP(A63,Лист1!A:E,5,0)</f>
        <v>в матрице</v>
      </c>
      <c r="J63" s="1"/>
      <c r="K63" s="1"/>
      <c r="L63" s="1"/>
      <c r="M63" s="1"/>
      <c r="N63" s="1"/>
      <c r="O63" s="1"/>
      <c r="P63" s="5"/>
      <c r="Q63" s="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87</v>
      </c>
      <c r="B64" s="1" t="s">
        <v>34</v>
      </c>
      <c r="C64" s="1"/>
      <c r="D64" s="1"/>
      <c r="E64" s="1"/>
      <c r="F64" s="1"/>
      <c r="G64" s="9">
        <f>VLOOKUP(A:A,[1]Sheet!$A:$G,7,0)</f>
        <v>0.28000000000000003</v>
      </c>
      <c r="H64" s="1">
        <f>VLOOKUP(A64,Лист1!A:D,4,0)</f>
        <v>45</v>
      </c>
      <c r="I64" s="1" t="str">
        <f>VLOOKUP(A64,Лист1!A:E,5,0)</f>
        <v>в матрице</v>
      </c>
      <c r="J64" s="1"/>
      <c r="K64" s="1"/>
      <c r="L64" s="1"/>
      <c r="M64" s="1"/>
      <c r="N64" s="1"/>
      <c r="O64" s="1"/>
      <c r="P64" s="5"/>
      <c r="Q64" s="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88</v>
      </c>
      <c r="B65" s="1" t="s">
        <v>34</v>
      </c>
      <c r="C65" s="1"/>
      <c r="D65" s="1"/>
      <c r="E65" s="1"/>
      <c r="F65" s="1"/>
      <c r="G65" s="9">
        <f>VLOOKUP(A:A,[1]Sheet!$A:$G,7,0)</f>
        <v>0.41</v>
      </c>
      <c r="H65" s="1">
        <f>VLOOKUP(A65,Лист1!A:D,4,0)</f>
        <v>45</v>
      </c>
      <c r="I65" s="1" t="str">
        <f>VLOOKUP(A65,Лист1!A:E,5,0)</f>
        <v>в матрице</v>
      </c>
      <c r="J65" s="1"/>
      <c r="K65" s="1"/>
      <c r="L65" s="1"/>
      <c r="M65" s="1"/>
      <c r="N65" s="1"/>
      <c r="O65" s="1"/>
      <c r="P65" s="5"/>
      <c r="Q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89</v>
      </c>
      <c r="B66" s="1" t="s">
        <v>34</v>
      </c>
      <c r="C66" s="1"/>
      <c r="D66" s="1"/>
      <c r="E66" s="1"/>
      <c r="F66" s="1"/>
      <c r="G66" s="9">
        <f>VLOOKUP(A:A,[1]Sheet!$A:$G,7,0)</f>
        <v>0.5</v>
      </c>
      <c r="H66" s="1">
        <f>VLOOKUP(A66,Лист1!A:D,4,0)</f>
        <v>45</v>
      </c>
      <c r="I66" s="1" t="str">
        <f>VLOOKUP(A66,Лист1!A:E,5,0)</f>
        <v>в матрице</v>
      </c>
      <c r="J66" s="1"/>
      <c r="K66" s="1"/>
      <c r="L66" s="1"/>
      <c r="M66" s="1"/>
      <c r="N66" s="1"/>
      <c r="O66" s="1"/>
      <c r="P66" s="5"/>
      <c r="Q66" s="5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90</v>
      </c>
      <c r="B67" s="1" t="s">
        <v>34</v>
      </c>
      <c r="C67" s="1"/>
      <c r="D67" s="1"/>
      <c r="E67" s="1"/>
      <c r="F67" s="1"/>
      <c r="G67" s="9">
        <f>VLOOKUP(A:A,[1]Sheet!$A:$G,7,0)</f>
        <v>0.41</v>
      </c>
      <c r="H67" s="1">
        <f>VLOOKUP(A67,Лист1!A:D,4,0)</f>
        <v>45</v>
      </c>
      <c r="I67" s="1" t="str">
        <f>VLOOKUP(A67,Лист1!A:E,5,0)</f>
        <v>в матрице</v>
      </c>
      <c r="J67" s="1"/>
      <c r="K67" s="1"/>
      <c r="L67" s="1"/>
      <c r="M67" s="1"/>
      <c r="N67" s="1"/>
      <c r="O67" s="1"/>
      <c r="P67" s="5"/>
      <c r="Q67" s="5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91</v>
      </c>
      <c r="B68" s="1" t="s">
        <v>34</v>
      </c>
      <c r="C68" s="1"/>
      <c r="D68" s="1"/>
      <c r="E68" s="1"/>
      <c r="F68" s="1"/>
      <c r="G68" s="9">
        <f>VLOOKUP(A:A,[1]Sheet!$A:$G,7,0)</f>
        <v>0.5</v>
      </c>
      <c r="H68" s="1">
        <f>VLOOKUP(A68,Лист1!A:D,4,0)</f>
        <v>45</v>
      </c>
      <c r="I68" s="1" t="str">
        <f>VLOOKUP(A68,Лист1!A:E,5,0)</f>
        <v>в матрице</v>
      </c>
      <c r="J68" s="1"/>
      <c r="K68" s="1"/>
      <c r="L68" s="1"/>
      <c r="M68" s="1"/>
      <c r="N68" s="1"/>
      <c r="O68" s="1"/>
      <c r="P68" s="5"/>
      <c r="Q68" s="5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7" t="s">
        <v>92</v>
      </c>
      <c r="B69" s="7" t="s">
        <v>34</v>
      </c>
      <c r="C69" s="7"/>
      <c r="D69" s="7"/>
      <c r="E69" s="7"/>
      <c r="F69" s="7"/>
      <c r="G69" s="11">
        <f>VLOOKUP(A:A,[1]Sheet!$A:$G,7,0)</f>
        <v>0.4</v>
      </c>
      <c r="H69" s="7">
        <f>VLOOKUP(A69,Лист1!A:D,4,0)</f>
        <v>60</v>
      </c>
      <c r="I69" s="7" t="str">
        <f>VLOOKUP(A69,Лист1!A:E,5,0)</f>
        <v>в матрице</v>
      </c>
      <c r="J69" s="1"/>
      <c r="K69" s="1"/>
      <c r="L69" s="1"/>
      <c r="M69" s="1"/>
      <c r="N69" s="1"/>
      <c r="O69" s="1"/>
      <c r="P69" s="5"/>
      <c r="Q69" s="5"/>
      <c r="R69" s="1"/>
      <c r="S69" s="1"/>
      <c r="T69" s="1"/>
      <c r="U69" s="1"/>
      <c r="V69" s="1" t="s">
        <v>120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93</v>
      </c>
      <c r="B70" s="1" t="s">
        <v>25</v>
      </c>
      <c r="C70" s="1"/>
      <c r="D70" s="1"/>
      <c r="E70" s="1"/>
      <c r="F70" s="1"/>
      <c r="G70" s="9">
        <f>VLOOKUP(A:A,[1]Sheet!$A:$G,7,0)</f>
        <v>1</v>
      </c>
      <c r="H70" s="1">
        <f>VLOOKUP(A70,Лист1!A:D,4,0)</f>
        <v>30</v>
      </c>
      <c r="I70" s="1" t="str">
        <f>VLOOKUP(A70,Лист1!A:E,5,0)</f>
        <v>в матрице</v>
      </c>
      <c r="J70" s="1"/>
      <c r="K70" s="1"/>
      <c r="L70" s="1"/>
      <c r="M70" s="1"/>
      <c r="N70" s="1"/>
      <c r="O70" s="1"/>
      <c r="P70" s="5"/>
      <c r="Q70" s="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94</v>
      </c>
      <c r="B71" s="1" t="s">
        <v>25</v>
      </c>
      <c r="C71" s="1"/>
      <c r="D71" s="1"/>
      <c r="E71" s="1"/>
      <c r="F71" s="1"/>
      <c r="G71" s="9">
        <f>VLOOKUP(A:A,[1]Sheet!$A:$G,7,0)</f>
        <v>1</v>
      </c>
      <c r="H71" s="1">
        <f>VLOOKUP(A71,Лист1!A:D,4,0)</f>
        <v>45</v>
      </c>
      <c r="I71" s="1" t="str">
        <f>VLOOKUP(A71,Лист1!A:E,5,0)</f>
        <v>в матрице</v>
      </c>
      <c r="J71" s="1"/>
      <c r="K71" s="1"/>
      <c r="L71" s="1"/>
      <c r="M71" s="1"/>
      <c r="N71" s="1"/>
      <c r="O71" s="1"/>
      <c r="P71" s="5"/>
      <c r="Q71" s="5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95</v>
      </c>
      <c r="B72" s="1" t="s">
        <v>25</v>
      </c>
      <c r="C72" s="1"/>
      <c r="D72" s="1"/>
      <c r="E72" s="1"/>
      <c r="F72" s="1"/>
      <c r="G72" s="9">
        <f>VLOOKUP(A:A,[1]Sheet!$A:$G,7,0)</f>
        <v>1</v>
      </c>
      <c r="H72" s="1">
        <f>VLOOKUP(A72,Лист1!A:D,4,0)</f>
        <v>45</v>
      </c>
      <c r="I72" s="1" t="str">
        <f>VLOOKUP(A72,Лист1!A:E,5,0)</f>
        <v>в матрице</v>
      </c>
      <c r="J72" s="1"/>
      <c r="K72" s="1"/>
      <c r="L72" s="1"/>
      <c r="M72" s="1"/>
      <c r="N72" s="1"/>
      <c r="O72" s="1"/>
      <c r="P72" s="5"/>
      <c r="Q72" s="5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96</v>
      </c>
      <c r="B73" s="1" t="s">
        <v>25</v>
      </c>
      <c r="C73" s="1"/>
      <c r="D73" s="1"/>
      <c r="E73" s="1"/>
      <c r="F73" s="1"/>
      <c r="G73" s="9">
        <f>VLOOKUP(A:A,[1]Sheet!$A:$G,7,0)</f>
        <v>1</v>
      </c>
      <c r="H73" s="1">
        <f>VLOOKUP(A73,Лист1!A:D,4,0)</f>
        <v>60</v>
      </c>
      <c r="I73" s="1" t="str">
        <f>VLOOKUP(A73,Лист1!A:E,5,0)</f>
        <v>в матрице</v>
      </c>
      <c r="J73" s="1"/>
      <c r="K73" s="1"/>
      <c r="L73" s="1"/>
      <c r="M73" s="1"/>
      <c r="N73" s="1"/>
      <c r="O73" s="1"/>
      <c r="P73" s="5"/>
      <c r="Q73" s="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97</v>
      </c>
      <c r="B74" s="1" t="s">
        <v>34</v>
      </c>
      <c r="C74" s="1"/>
      <c r="D74" s="1"/>
      <c r="E74" s="1"/>
      <c r="F74" s="1"/>
      <c r="G74" s="9">
        <f>VLOOKUP(A:A,[1]Sheet!$A:$G,7,0)</f>
        <v>0.28000000000000003</v>
      </c>
      <c r="H74" s="1">
        <f>VLOOKUP(A74,Лист1!A:D,4,0)</f>
        <v>45</v>
      </c>
      <c r="I74" s="1" t="str">
        <f>VLOOKUP(A74,Лист1!A:E,5,0)</f>
        <v>в матрице</v>
      </c>
      <c r="J74" s="1"/>
      <c r="K74" s="1"/>
      <c r="L74" s="1"/>
      <c r="M74" s="1"/>
      <c r="N74" s="1"/>
      <c r="O74" s="1"/>
      <c r="P74" s="5"/>
      <c r="Q74" s="5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98</v>
      </c>
      <c r="B75" s="1" t="s">
        <v>34</v>
      </c>
      <c r="C75" s="1"/>
      <c r="D75" s="1"/>
      <c r="E75" s="1"/>
      <c r="F75" s="1"/>
      <c r="G75" s="9">
        <f>VLOOKUP(A:A,[1]Sheet!$A:$G,7,0)</f>
        <v>0.35</v>
      </c>
      <c r="H75" s="1">
        <f>VLOOKUP(A75,Лист1!A:D,4,0)</f>
        <v>45</v>
      </c>
      <c r="I75" s="1" t="str">
        <f>VLOOKUP(A75,Лист1!A:E,5,0)</f>
        <v>в матрице</v>
      </c>
      <c r="J75" s="1"/>
      <c r="K75" s="1"/>
      <c r="L75" s="1"/>
      <c r="M75" s="1"/>
      <c r="N75" s="1"/>
      <c r="O75" s="1"/>
      <c r="P75" s="5"/>
      <c r="Q75" s="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99</v>
      </c>
      <c r="B76" s="1" t="s">
        <v>34</v>
      </c>
      <c r="C76" s="1"/>
      <c r="D76" s="1"/>
      <c r="E76" s="1"/>
      <c r="F76" s="1"/>
      <c r="G76" s="9">
        <f>VLOOKUP(A:A,[1]Sheet!$A:$G,7,0)</f>
        <v>0.4</v>
      </c>
      <c r="H76" s="1">
        <f>VLOOKUP(A76,Лист1!A:D,4,0)</f>
        <v>45</v>
      </c>
      <c r="I76" s="1" t="str">
        <f>VLOOKUP(A76,Лист1!A:E,5,0)</f>
        <v>в матрице</v>
      </c>
      <c r="J76" s="1"/>
      <c r="K76" s="1"/>
      <c r="L76" s="1"/>
      <c r="M76" s="1"/>
      <c r="N76" s="1"/>
      <c r="O76" s="1"/>
      <c r="P76" s="5"/>
      <c r="Q76" s="5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7" t="s">
        <v>100</v>
      </c>
      <c r="B77" s="7" t="s">
        <v>34</v>
      </c>
      <c r="C77" s="7"/>
      <c r="D77" s="7"/>
      <c r="E77" s="7"/>
      <c r="F77" s="7"/>
      <c r="G77" s="11">
        <f>VLOOKUP(A:A,[1]Sheet!$A:$G,7,0)</f>
        <v>0</v>
      </c>
      <c r="H77" s="7">
        <f>VLOOKUP(A77,Лист1!A:D,4,0)</f>
        <v>30</v>
      </c>
      <c r="I77" s="7" t="str">
        <f>VLOOKUP(A77,Лист1!A:E,5,0)</f>
        <v>в матрице</v>
      </c>
      <c r="J77" s="1"/>
      <c r="K77" s="1"/>
      <c r="L77" s="1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101</v>
      </c>
      <c r="B78" s="1" t="s">
        <v>25</v>
      </c>
      <c r="C78" s="1"/>
      <c r="D78" s="1"/>
      <c r="E78" s="1"/>
      <c r="F78" s="1"/>
      <c r="G78" s="9">
        <f>VLOOKUP(A:A,[1]Sheet!$A:$G,7,0)</f>
        <v>1</v>
      </c>
      <c r="H78" s="1">
        <f>VLOOKUP(A78,Лист1!A:D,4,0)</f>
        <v>45</v>
      </c>
      <c r="I78" s="1" t="str">
        <f>VLOOKUP(A78,Лист1!A:E,5,0)</f>
        <v>в матрице</v>
      </c>
      <c r="J78" s="1"/>
      <c r="K78" s="1"/>
      <c r="L78" s="1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102</v>
      </c>
      <c r="B79" s="1" t="s">
        <v>34</v>
      </c>
      <c r="C79" s="1"/>
      <c r="D79" s="1"/>
      <c r="E79" s="1"/>
      <c r="F79" s="1"/>
      <c r="G79" s="9">
        <f>VLOOKUP(A:A,[1]Sheet!$A:$G,7,0)</f>
        <v>0.33</v>
      </c>
      <c r="H79" s="1">
        <f>VLOOKUP(A79,Лист1!A:D,4,0)</f>
        <v>45</v>
      </c>
      <c r="I79" s="1" t="str">
        <f>VLOOKUP(A79,Лист1!A:E,5,0)</f>
        <v>в матрице</v>
      </c>
      <c r="J79" s="1"/>
      <c r="K79" s="1"/>
      <c r="L79" s="1"/>
      <c r="M79" s="1"/>
      <c r="N79" s="1"/>
      <c r="O79" s="1"/>
      <c r="P79" s="5"/>
      <c r="Q79" s="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103</v>
      </c>
      <c r="B80" s="1" t="s">
        <v>25</v>
      </c>
      <c r="C80" s="1"/>
      <c r="D80" s="1"/>
      <c r="E80" s="1"/>
      <c r="F80" s="1"/>
      <c r="G80" s="9">
        <f>VLOOKUP(A:A,[1]Sheet!$A:$G,7,0)</f>
        <v>1</v>
      </c>
      <c r="H80" s="1">
        <f>VLOOKUP(A80,Лист1!A:D,4,0)</f>
        <v>45</v>
      </c>
      <c r="I80" s="1" t="str">
        <f>VLOOKUP(A80,Лист1!A:E,5,0)</f>
        <v>в матрице</v>
      </c>
      <c r="J80" s="1"/>
      <c r="K80" s="1"/>
      <c r="L80" s="1"/>
      <c r="M80" s="1"/>
      <c r="N80" s="1"/>
      <c r="O80" s="1"/>
      <c r="P80" s="5"/>
      <c r="Q80" s="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104</v>
      </c>
      <c r="B81" s="1" t="s">
        <v>34</v>
      </c>
      <c r="C81" s="1"/>
      <c r="D81" s="1"/>
      <c r="E81" s="1"/>
      <c r="F81" s="1"/>
      <c r="G81" s="9">
        <f>VLOOKUP(A:A,[1]Sheet!$A:$G,7,0)</f>
        <v>0.33</v>
      </c>
      <c r="H81" s="1">
        <f>VLOOKUP(A81,Лист1!A:D,4,0)</f>
        <v>45</v>
      </c>
      <c r="I81" s="1" t="str">
        <f>VLOOKUP(A81,Лист1!A:E,5,0)</f>
        <v>в матрице</v>
      </c>
      <c r="J81" s="1"/>
      <c r="K81" s="1"/>
      <c r="L81" s="1"/>
      <c r="M81" s="1"/>
      <c r="N81" s="1"/>
      <c r="O81" s="1"/>
      <c r="P81" s="5"/>
      <c r="Q81" s="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105</v>
      </c>
      <c r="B82" s="1" t="s">
        <v>25</v>
      </c>
      <c r="C82" s="1"/>
      <c r="D82" s="1"/>
      <c r="E82" s="1"/>
      <c r="F82" s="1"/>
      <c r="G82" s="9">
        <f>VLOOKUP(A:A,[1]Sheet!$A:$G,7,0)</f>
        <v>1</v>
      </c>
      <c r="H82" s="1">
        <f>VLOOKUP(A82,Лист1!A:D,4,0)</f>
        <v>45</v>
      </c>
      <c r="I82" s="1" t="str">
        <f>VLOOKUP(A82,Лист1!A:E,5,0)</f>
        <v>в матрице</v>
      </c>
      <c r="J82" s="1"/>
      <c r="K82" s="1"/>
      <c r="L82" s="1"/>
      <c r="M82" s="1"/>
      <c r="N82" s="1"/>
      <c r="O82" s="1"/>
      <c r="P82" s="5"/>
      <c r="Q82" s="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106</v>
      </c>
      <c r="B83" s="1" t="s">
        <v>34</v>
      </c>
      <c r="C83" s="1"/>
      <c r="D83" s="1"/>
      <c r="E83" s="1"/>
      <c r="F83" s="1"/>
      <c r="G83" s="9">
        <f>VLOOKUP(A:A,[1]Sheet!$A:$G,7,0)</f>
        <v>0.33</v>
      </c>
      <c r="H83" s="1">
        <f>VLOOKUP(A83,Лист1!A:D,4,0)</f>
        <v>45</v>
      </c>
      <c r="I83" s="1" t="str">
        <f>VLOOKUP(A83,Лист1!A:E,5,0)</f>
        <v>в матрице</v>
      </c>
      <c r="J83" s="1"/>
      <c r="K83" s="1"/>
      <c r="L83" s="1"/>
      <c r="M83" s="1"/>
      <c r="N83" s="1"/>
      <c r="O83" s="1"/>
      <c r="P83" s="5"/>
      <c r="Q83" s="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107</v>
      </c>
      <c r="B84" s="1" t="s">
        <v>25</v>
      </c>
      <c r="C84" s="1"/>
      <c r="D84" s="1"/>
      <c r="E84" s="1"/>
      <c r="F84" s="1"/>
      <c r="G84" s="9">
        <f>VLOOKUP(A:A,[1]Sheet!$A:$G,7,0)</f>
        <v>1</v>
      </c>
      <c r="H84" s="1">
        <f>VLOOKUP(A84,Лист1!A:D,4,0)</f>
        <v>45</v>
      </c>
      <c r="I84" s="1" t="str">
        <f>VLOOKUP(A84,Лист1!A:E,5,0)</f>
        <v>в матрице</v>
      </c>
      <c r="J84" s="1"/>
      <c r="K84" s="1"/>
      <c r="L84" s="1"/>
      <c r="M84" s="1"/>
      <c r="N84" s="1"/>
      <c r="O84" s="1"/>
      <c r="P84" s="5"/>
      <c r="Q84" s="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108</v>
      </c>
      <c r="B85" s="1" t="s">
        <v>34</v>
      </c>
      <c r="C85" s="1"/>
      <c r="D85" s="1"/>
      <c r="E85" s="1"/>
      <c r="F85" s="1"/>
      <c r="G85" s="9">
        <f>VLOOKUP(A:A,[1]Sheet!$A:$G,7,0)</f>
        <v>0.66</v>
      </c>
      <c r="H85" s="1">
        <f>VLOOKUP(A85,Лист1!A:D,4,0)</f>
        <v>45</v>
      </c>
      <c r="I85" s="1" t="str">
        <f>VLOOKUP(A85,Лист1!A:E,5,0)</f>
        <v>в матрице</v>
      </c>
      <c r="J85" s="1"/>
      <c r="K85" s="1"/>
      <c r="L85" s="1"/>
      <c r="M85" s="1"/>
      <c r="N85" s="1"/>
      <c r="O85" s="1"/>
      <c r="P85" s="5"/>
      <c r="Q85" s="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109</v>
      </c>
      <c r="B86" s="1" t="s">
        <v>34</v>
      </c>
      <c r="C86" s="1"/>
      <c r="D86" s="1"/>
      <c r="E86" s="1"/>
      <c r="F86" s="1"/>
      <c r="G86" s="9">
        <f>VLOOKUP(A:A,[1]Sheet!$A:$G,7,0)</f>
        <v>0.66</v>
      </c>
      <c r="H86" s="1">
        <f>VLOOKUP(A86,Лист1!A:D,4,0)</f>
        <v>45</v>
      </c>
      <c r="I86" s="1" t="str">
        <f>VLOOKUP(A86,Лист1!A:E,5,0)</f>
        <v>в матрице</v>
      </c>
      <c r="J86" s="1"/>
      <c r="K86" s="1"/>
      <c r="L86" s="1"/>
      <c r="M86" s="1"/>
      <c r="N86" s="1"/>
      <c r="O86" s="1"/>
      <c r="P86" s="5"/>
      <c r="Q86" s="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110</v>
      </c>
      <c r="B87" s="1" t="s">
        <v>34</v>
      </c>
      <c r="C87" s="1"/>
      <c r="D87" s="1"/>
      <c r="E87" s="1"/>
      <c r="F87" s="1"/>
      <c r="G87" s="9">
        <f>VLOOKUP(A:A,[1]Sheet!$A:$G,7,0)</f>
        <v>0.66</v>
      </c>
      <c r="H87" s="1">
        <f>VLOOKUP(A87,Лист1!A:D,4,0)</f>
        <v>45</v>
      </c>
      <c r="I87" s="1" t="str">
        <f>VLOOKUP(A87,Лист1!A:E,5,0)</f>
        <v>в матрице</v>
      </c>
      <c r="J87" s="1"/>
      <c r="K87" s="1"/>
      <c r="L87" s="1"/>
      <c r="M87" s="1"/>
      <c r="N87" s="1"/>
      <c r="O87" s="1"/>
      <c r="P87" s="5"/>
      <c r="Q87" s="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111</v>
      </c>
      <c r="B88" s="1" t="s">
        <v>34</v>
      </c>
      <c r="C88" s="1"/>
      <c r="D88" s="1"/>
      <c r="E88" s="1"/>
      <c r="F88" s="1"/>
      <c r="G88" s="9">
        <f>VLOOKUP(A:A,[1]Sheet!$A:$G,7,0)</f>
        <v>0.33</v>
      </c>
      <c r="H88" s="1">
        <f>VLOOKUP(A88,Лист1!A:D,4,0)</f>
        <v>45</v>
      </c>
      <c r="I88" s="1" t="str">
        <f>VLOOKUP(A88,Лист1!A:E,5,0)</f>
        <v>в матрице</v>
      </c>
      <c r="J88" s="1"/>
      <c r="K88" s="1"/>
      <c r="L88" s="1"/>
      <c r="M88" s="1"/>
      <c r="N88" s="1"/>
      <c r="O88" s="1"/>
      <c r="P88" s="5"/>
      <c r="Q88" s="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112</v>
      </c>
      <c r="B89" s="1" t="s">
        <v>34</v>
      </c>
      <c r="C89" s="1"/>
      <c r="D89" s="1"/>
      <c r="E89" s="1"/>
      <c r="F89" s="1"/>
      <c r="G89" s="9">
        <f>VLOOKUP(A:A,[1]Sheet!$A:$G,7,0)</f>
        <v>0.36</v>
      </c>
      <c r="H89" s="1">
        <f>VLOOKUP(A89,Лист1!A:D,4,0)</f>
        <v>45</v>
      </c>
      <c r="I89" s="1" t="str">
        <f>VLOOKUP(A89,Лист1!A:E,5,0)</f>
        <v>в матрице</v>
      </c>
      <c r="J89" s="1"/>
      <c r="K89" s="1"/>
      <c r="L89" s="1"/>
      <c r="M89" s="1"/>
      <c r="N89" s="1"/>
      <c r="O89" s="1"/>
      <c r="P89" s="5"/>
      <c r="Q89" s="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113</v>
      </c>
      <c r="B90" s="1" t="s">
        <v>34</v>
      </c>
      <c r="C90" s="1"/>
      <c r="D90" s="1"/>
      <c r="E90" s="1"/>
      <c r="F90" s="1"/>
      <c r="G90" s="9">
        <f>VLOOKUP(A:A,[1]Sheet!$A:$G,7,0)</f>
        <v>0.15</v>
      </c>
      <c r="H90" s="1">
        <f>VLOOKUP(A90,Лист1!A:D,4,0)</f>
        <v>60</v>
      </c>
      <c r="I90" s="1" t="str">
        <f>VLOOKUP(A90,Лист1!A:E,5,0)</f>
        <v>в матрице</v>
      </c>
      <c r="J90" s="1"/>
      <c r="K90" s="1"/>
      <c r="L90" s="1"/>
      <c r="M90" s="1"/>
      <c r="N90" s="1"/>
      <c r="O90" s="1"/>
      <c r="P90" s="5"/>
      <c r="Q90" s="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114</v>
      </c>
      <c r="B91" s="1" t="s">
        <v>34</v>
      </c>
      <c r="C91" s="1"/>
      <c r="D91" s="1"/>
      <c r="E91" s="1"/>
      <c r="F91" s="1"/>
      <c r="G91" s="9">
        <f>VLOOKUP(A:A,[1]Sheet!$A:$G,7,0)</f>
        <v>0.15</v>
      </c>
      <c r="H91" s="1">
        <f>VLOOKUP(A91,Лист1!A:D,4,0)</f>
        <v>60</v>
      </c>
      <c r="I91" s="1" t="str">
        <f>VLOOKUP(A91,Лист1!A:E,5,0)</f>
        <v>в матрице</v>
      </c>
      <c r="J91" s="1"/>
      <c r="K91" s="1"/>
      <c r="L91" s="1"/>
      <c r="M91" s="1"/>
      <c r="N91" s="1"/>
      <c r="O91" s="1"/>
      <c r="P91" s="5"/>
      <c r="Q91" s="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115</v>
      </c>
      <c r="B92" s="1" t="s">
        <v>34</v>
      </c>
      <c r="C92" s="1"/>
      <c r="D92" s="1"/>
      <c r="E92" s="1"/>
      <c r="F92" s="1"/>
      <c r="G92" s="9">
        <f>VLOOKUP(A:A,[1]Sheet!$A:$G,7,0)</f>
        <v>0.15</v>
      </c>
      <c r="H92" s="1">
        <f>VLOOKUP(A92,Лист1!A:D,4,0)</f>
        <v>60</v>
      </c>
      <c r="I92" s="1" t="str">
        <f>VLOOKUP(A92,Лист1!A:E,5,0)</f>
        <v>в матрице</v>
      </c>
      <c r="J92" s="1"/>
      <c r="K92" s="1"/>
      <c r="L92" s="1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116</v>
      </c>
      <c r="B93" s="1" t="s">
        <v>25</v>
      </c>
      <c r="C93" s="1"/>
      <c r="D93" s="1"/>
      <c r="E93" s="1"/>
      <c r="F93" s="1"/>
      <c r="G93" s="9">
        <f>VLOOKUP(A:A,[1]Sheet!$A:$G,7,0)</f>
        <v>1</v>
      </c>
      <c r="H93" s="1">
        <f>VLOOKUP(A93,Лист1!A:D,4,0)</f>
        <v>60</v>
      </c>
      <c r="I93" s="1" t="str">
        <f>VLOOKUP(A93,Лист1!A:E,5,0)</f>
        <v>в матрице (6 дн.)</v>
      </c>
      <c r="J93" s="1"/>
      <c r="K93" s="1"/>
      <c r="L93" s="1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117</v>
      </c>
      <c r="B94" s="1" t="s">
        <v>34</v>
      </c>
      <c r="C94" s="1"/>
      <c r="D94" s="1"/>
      <c r="E94" s="1"/>
      <c r="F94" s="1"/>
      <c r="G94" s="9">
        <f>VLOOKUP(A:A,[1]Sheet!$A:$G,7,0)</f>
        <v>0.18</v>
      </c>
      <c r="H94" s="1">
        <f>VLOOKUP(A94,Лист1!A:D,4,0)</f>
        <v>45</v>
      </c>
      <c r="I94" s="1" t="str">
        <f>VLOOKUP(A94,Лист1!A:E,5,0)</f>
        <v>в матрице</v>
      </c>
      <c r="J94" s="1"/>
      <c r="K94" s="1"/>
      <c r="L94" s="1"/>
      <c r="M94" s="1"/>
      <c r="N94" s="1"/>
      <c r="O94" s="1"/>
      <c r="P94" s="5"/>
      <c r="Q94" s="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1BE7-C38C-4173-A114-EA4936FE80BD}">
  <dimension ref="A1:E89"/>
  <sheetViews>
    <sheetView workbookViewId="0">
      <selection activeCell="J8" sqref="J8"/>
    </sheetView>
  </sheetViews>
  <sheetFormatPr defaultRowHeight="15" x14ac:dyDescent="0.25"/>
  <cols>
    <col min="1" max="1" width="63.28515625" bestFit="1" customWidth="1"/>
    <col min="5" max="5" width="16.5703125" bestFit="1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42</v>
      </c>
      <c r="B2" t="s">
        <v>34</v>
      </c>
      <c r="C2">
        <v>0.4</v>
      </c>
      <c r="D2">
        <v>60</v>
      </c>
      <c r="E2" t="s">
        <v>43</v>
      </c>
    </row>
    <row r="3" spans="1:5" x14ac:dyDescent="0.25">
      <c r="A3" t="s">
        <v>44</v>
      </c>
      <c r="B3" t="s">
        <v>25</v>
      </c>
      <c r="C3">
        <v>1</v>
      </c>
      <c r="D3">
        <v>120</v>
      </c>
      <c r="E3" t="s">
        <v>43</v>
      </c>
    </row>
    <row r="4" spans="1:5" x14ac:dyDescent="0.25">
      <c r="A4" t="s">
        <v>24</v>
      </c>
      <c r="B4" t="s">
        <v>25</v>
      </c>
      <c r="C4">
        <v>1</v>
      </c>
      <c r="D4">
        <v>45</v>
      </c>
      <c r="E4" t="s">
        <v>45</v>
      </c>
    </row>
    <row r="5" spans="1:5" x14ac:dyDescent="0.25">
      <c r="A5" t="s">
        <v>26</v>
      </c>
      <c r="B5" t="s">
        <v>25</v>
      </c>
      <c r="C5">
        <v>1</v>
      </c>
      <c r="D5">
        <v>45</v>
      </c>
      <c r="E5" t="s">
        <v>45</v>
      </c>
    </row>
    <row r="6" spans="1:5" x14ac:dyDescent="0.25">
      <c r="A6" t="s">
        <v>27</v>
      </c>
      <c r="B6" t="s">
        <v>25</v>
      </c>
      <c r="C6">
        <v>1</v>
      </c>
      <c r="D6">
        <v>60</v>
      </c>
      <c r="E6" t="s">
        <v>46</v>
      </c>
    </row>
    <row r="7" spans="1:5" x14ac:dyDescent="0.25">
      <c r="A7" t="s">
        <v>47</v>
      </c>
      <c r="B7" t="s">
        <v>25</v>
      </c>
      <c r="C7">
        <v>1</v>
      </c>
      <c r="D7">
        <v>120</v>
      </c>
      <c r="E7" t="s">
        <v>43</v>
      </c>
    </row>
    <row r="8" spans="1:5" x14ac:dyDescent="0.25">
      <c r="A8" t="s">
        <v>48</v>
      </c>
      <c r="B8" t="s">
        <v>25</v>
      </c>
      <c r="C8">
        <v>1</v>
      </c>
      <c r="D8">
        <v>60</v>
      </c>
      <c r="E8" t="s">
        <v>46</v>
      </c>
    </row>
    <row r="9" spans="1:5" x14ac:dyDescent="0.25">
      <c r="A9" t="s">
        <v>28</v>
      </c>
      <c r="B9" t="s">
        <v>25</v>
      </c>
      <c r="C9">
        <v>1</v>
      </c>
      <c r="D9">
        <v>60</v>
      </c>
      <c r="E9" t="s">
        <v>46</v>
      </c>
    </row>
    <row r="10" spans="1:5" x14ac:dyDescent="0.25">
      <c r="A10" t="s">
        <v>49</v>
      </c>
      <c r="B10" t="s">
        <v>34</v>
      </c>
      <c r="C10">
        <v>0.25</v>
      </c>
      <c r="D10">
        <v>120</v>
      </c>
      <c r="E10" t="s">
        <v>43</v>
      </c>
    </row>
    <row r="11" spans="1:5" x14ac:dyDescent="0.25">
      <c r="A11" t="s">
        <v>50</v>
      </c>
      <c r="B11" t="s">
        <v>34</v>
      </c>
      <c r="C11">
        <v>0.5</v>
      </c>
      <c r="D11">
        <v>120</v>
      </c>
      <c r="E11" t="s">
        <v>43</v>
      </c>
    </row>
    <row r="12" spans="1:5" x14ac:dyDescent="0.25">
      <c r="A12" t="s">
        <v>51</v>
      </c>
      <c r="B12" t="s">
        <v>25</v>
      </c>
      <c r="C12">
        <v>1</v>
      </c>
      <c r="D12">
        <v>60</v>
      </c>
      <c r="E12" t="s">
        <v>43</v>
      </c>
    </row>
    <row r="13" spans="1:5" x14ac:dyDescent="0.25">
      <c r="A13" t="s">
        <v>52</v>
      </c>
      <c r="B13" t="s">
        <v>25</v>
      </c>
      <c r="C13">
        <v>1</v>
      </c>
      <c r="D13">
        <v>60</v>
      </c>
      <c r="E13" t="s">
        <v>43</v>
      </c>
    </row>
    <row r="14" spans="1:5" x14ac:dyDescent="0.25">
      <c r="A14" t="s">
        <v>53</v>
      </c>
      <c r="B14" t="s">
        <v>25</v>
      </c>
      <c r="C14">
        <v>1</v>
      </c>
      <c r="D14">
        <v>60</v>
      </c>
      <c r="E14" t="s">
        <v>43</v>
      </c>
    </row>
    <row r="15" spans="1:5" x14ac:dyDescent="0.25">
      <c r="A15" t="s">
        <v>29</v>
      </c>
      <c r="B15" t="s">
        <v>25</v>
      </c>
      <c r="C15">
        <v>1</v>
      </c>
      <c r="D15">
        <v>45</v>
      </c>
      <c r="E15" t="s">
        <v>45</v>
      </c>
    </row>
    <row r="16" spans="1:5" x14ac:dyDescent="0.25">
      <c r="A16" t="s">
        <v>54</v>
      </c>
      <c r="B16" t="s">
        <v>25</v>
      </c>
      <c r="C16">
        <v>1</v>
      </c>
      <c r="D16">
        <v>60</v>
      </c>
      <c r="E16" t="s">
        <v>43</v>
      </c>
    </row>
    <row r="17" spans="1:5" x14ac:dyDescent="0.25">
      <c r="A17" t="s">
        <v>55</v>
      </c>
      <c r="B17" t="s">
        <v>34</v>
      </c>
      <c r="C17">
        <v>0.25</v>
      </c>
      <c r="D17">
        <v>120</v>
      </c>
      <c r="E17" t="s">
        <v>43</v>
      </c>
    </row>
    <row r="18" spans="1:5" x14ac:dyDescent="0.25">
      <c r="A18" t="s">
        <v>30</v>
      </c>
      <c r="B18" t="s">
        <v>25</v>
      </c>
      <c r="C18">
        <v>1</v>
      </c>
      <c r="D18">
        <v>45</v>
      </c>
      <c r="E18" t="s">
        <v>45</v>
      </c>
    </row>
    <row r="19" spans="1:5" x14ac:dyDescent="0.25">
      <c r="A19" t="s">
        <v>56</v>
      </c>
      <c r="B19" t="s">
        <v>34</v>
      </c>
      <c r="C19">
        <v>0.12</v>
      </c>
      <c r="D19">
        <v>60</v>
      </c>
      <c r="E19" t="s">
        <v>43</v>
      </c>
    </row>
    <row r="20" spans="1:5" x14ac:dyDescent="0.25">
      <c r="A20" t="s">
        <v>57</v>
      </c>
      <c r="B20" t="s">
        <v>34</v>
      </c>
      <c r="C20">
        <v>0.25</v>
      </c>
      <c r="D20">
        <v>120</v>
      </c>
      <c r="E20" t="s">
        <v>43</v>
      </c>
    </row>
    <row r="21" spans="1:5" x14ac:dyDescent="0.25">
      <c r="A21" t="s">
        <v>58</v>
      </c>
      <c r="B21" t="s">
        <v>25</v>
      </c>
      <c r="C21">
        <v>1</v>
      </c>
      <c r="D21">
        <v>120</v>
      </c>
      <c r="E21" t="s">
        <v>43</v>
      </c>
    </row>
    <row r="22" spans="1:5" x14ac:dyDescent="0.25">
      <c r="A22" t="s">
        <v>59</v>
      </c>
      <c r="B22" t="s">
        <v>34</v>
      </c>
      <c r="C22">
        <v>0.4</v>
      </c>
      <c r="D22">
        <v>45</v>
      </c>
      <c r="E22" t="s">
        <v>43</v>
      </c>
    </row>
    <row r="23" spans="1:5" x14ac:dyDescent="0.25">
      <c r="A23" t="s">
        <v>60</v>
      </c>
      <c r="B23" t="s">
        <v>25</v>
      </c>
      <c r="C23">
        <v>1</v>
      </c>
      <c r="D23">
        <v>45</v>
      </c>
      <c r="E23" t="s">
        <v>43</v>
      </c>
    </row>
    <row r="24" spans="1:5" x14ac:dyDescent="0.25">
      <c r="A24" t="s">
        <v>31</v>
      </c>
      <c r="B24" t="s">
        <v>25</v>
      </c>
      <c r="C24">
        <v>1</v>
      </c>
      <c r="D24">
        <v>60</v>
      </c>
      <c r="E24" t="s">
        <v>46</v>
      </c>
    </row>
    <row r="25" spans="1:5" x14ac:dyDescent="0.25">
      <c r="A25" t="s">
        <v>61</v>
      </c>
      <c r="B25" t="s">
        <v>34</v>
      </c>
      <c r="C25">
        <v>0.22</v>
      </c>
      <c r="D25">
        <v>120</v>
      </c>
      <c r="E25" t="s">
        <v>43</v>
      </c>
    </row>
    <row r="26" spans="1:5" x14ac:dyDescent="0.25">
      <c r="A26" t="s">
        <v>62</v>
      </c>
      <c r="B26" t="s">
        <v>25</v>
      </c>
      <c r="C26">
        <v>1</v>
      </c>
      <c r="D26">
        <v>45</v>
      </c>
      <c r="E26" t="s">
        <v>43</v>
      </c>
    </row>
    <row r="27" spans="1:5" x14ac:dyDescent="0.25">
      <c r="A27" t="s">
        <v>63</v>
      </c>
      <c r="B27" t="s">
        <v>34</v>
      </c>
      <c r="C27">
        <v>0.4</v>
      </c>
      <c r="D27">
        <v>60</v>
      </c>
      <c r="E27" t="s">
        <v>43</v>
      </c>
    </row>
    <row r="28" spans="1:5" x14ac:dyDescent="0.25">
      <c r="A28" t="s">
        <v>64</v>
      </c>
      <c r="B28" t="s">
        <v>25</v>
      </c>
      <c r="C28">
        <v>1</v>
      </c>
      <c r="D28">
        <v>60</v>
      </c>
      <c r="E28" t="s">
        <v>46</v>
      </c>
    </row>
    <row r="29" spans="1:5" x14ac:dyDescent="0.25">
      <c r="A29" t="s">
        <v>65</v>
      </c>
      <c r="B29" t="s">
        <v>34</v>
      </c>
      <c r="C29">
        <v>0.4</v>
      </c>
      <c r="D29">
        <v>60</v>
      </c>
      <c r="E29" t="s">
        <v>43</v>
      </c>
    </row>
    <row r="30" spans="1:5" x14ac:dyDescent="0.25">
      <c r="A30" t="s">
        <v>66</v>
      </c>
      <c r="B30" t="s">
        <v>25</v>
      </c>
      <c r="C30">
        <v>1</v>
      </c>
      <c r="D30">
        <v>45</v>
      </c>
      <c r="E30" t="s">
        <v>45</v>
      </c>
    </row>
    <row r="31" spans="1:5" x14ac:dyDescent="0.25">
      <c r="A31" t="s">
        <v>67</v>
      </c>
      <c r="B31" t="s">
        <v>34</v>
      </c>
      <c r="C31">
        <v>0.36</v>
      </c>
      <c r="D31">
        <v>45</v>
      </c>
      <c r="E31" t="s">
        <v>43</v>
      </c>
    </row>
    <row r="32" spans="1:5" x14ac:dyDescent="0.25">
      <c r="A32" t="s">
        <v>68</v>
      </c>
      <c r="B32" t="s">
        <v>34</v>
      </c>
      <c r="C32">
        <v>0.3</v>
      </c>
      <c r="D32">
        <v>45</v>
      </c>
      <c r="E32" t="s">
        <v>43</v>
      </c>
    </row>
    <row r="33" spans="1:5" x14ac:dyDescent="0.25">
      <c r="A33" t="s">
        <v>69</v>
      </c>
      <c r="B33" t="s">
        <v>25</v>
      </c>
      <c r="C33">
        <v>1</v>
      </c>
      <c r="D33">
        <v>60</v>
      </c>
      <c r="E33" t="s">
        <v>46</v>
      </c>
    </row>
    <row r="34" spans="1:5" x14ac:dyDescent="0.25">
      <c r="A34" t="s">
        <v>70</v>
      </c>
      <c r="B34" t="s">
        <v>34</v>
      </c>
      <c r="C34">
        <v>0.09</v>
      </c>
      <c r="D34">
        <v>45</v>
      </c>
      <c r="E34" t="s">
        <v>43</v>
      </c>
    </row>
    <row r="35" spans="1:5" x14ac:dyDescent="0.25">
      <c r="A35" t="s">
        <v>71</v>
      </c>
      <c r="B35" t="s">
        <v>34</v>
      </c>
      <c r="C35">
        <v>0.27</v>
      </c>
      <c r="D35">
        <v>45</v>
      </c>
      <c r="E35" t="s">
        <v>43</v>
      </c>
    </row>
    <row r="36" spans="1:5" x14ac:dyDescent="0.25">
      <c r="A36" t="s">
        <v>32</v>
      </c>
      <c r="B36" t="s">
        <v>25</v>
      </c>
      <c r="C36">
        <v>1</v>
      </c>
      <c r="D36">
        <v>45</v>
      </c>
      <c r="E36" t="s">
        <v>45</v>
      </c>
    </row>
    <row r="37" spans="1:5" x14ac:dyDescent="0.25">
      <c r="A37" t="s">
        <v>33</v>
      </c>
      <c r="B37" t="s">
        <v>34</v>
      </c>
      <c r="C37">
        <v>0.4</v>
      </c>
      <c r="D37">
        <v>60</v>
      </c>
      <c r="E37" t="s">
        <v>46</v>
      </c>
    </row>
    <row r="38" spans="1:5" x14ac:dyDescent="0.25">
      <c r="A38" t="s">
        <v>72</v>
      </c>
      <c r="B38" t="s">
        <v>34</v>
      </c>
      <c r="C38">
        <v>0.4</v>
      </c>
      <c r="D38">
        <v>60</v>
      </c>
      <c r="E38" t="s">
        <v>46</v>
      </c>
    </row>
    <row r="39" spans="1:5" x14ac:dyDescent="0.25">
      <c r="A39" t="s">
        <v>73</v>
      </c>
      <c r="B39" t="s">
        <v>34</v>
      </c>
      <c r="C39">
        <v>0.4</v>
      </c>
      <c r="D39">
        <v>60</v>
      </c>
      <c r="E39" t="s">
        <v>43</v>
      </c>
    </row>
    <row r="40" spans="1:5" x14ac:dyDescent="0.25">
      <c r="A40" t="s">
        <v>74</v>
      </c>
      <c r="B40" t="s">
        <v>34</v>
      </c>
      <c r="C40">
        <v>0.1</v>
      </c>
      <c r="D40">
        <v>45</v>
      </c>
      <c r="E40" t="s">
        <v>43</v>
      </c>
    </row>
    <row r="41" spans="1:5" x14ac:dyDescent="0.25">
      <c r="A41" t="s">
        <v>75</v>
      </c>
      <c r="B41" t="s">
        <v>34</v>
      </c>
      <c r="C41">
        <v>0.1</v>
      </c>
      <c r="D41">
        <v>60</v>
      </c>
      <c r="E41" t="s">
        <v>43</v>
      </c>
    </row>
    <row r="42" spans="1:5" x14ac:dyDescent="0.25">
      <c r="A42" t="s">
        <v>76</v>
      </c>
      <c r="B42" t="s">
        <v>34</v>
      </c>
      <c r="C42">
        <v>0.1</v>
      </c>
      <c r="D42">
        <v>60</v>
      </c>
      <c r="E42" t="s">
        <v>43</v>
      </c>
    </row>
    <row r="43" spans="1:5" x14ac:dyDescent="0.25">
      <c r="A43" t="s">
        <v>77</v>
      </c>
      <c r="B43" t="s">
        <v>34</v>
      </c>
      <c r="C43">
        <v>0.4</v>
      </c>
      <c r="D43">
        <v>45</v>
      </c>
      <c r="E43" t="s">
        <v>43</v>
      </c>
    </row>
    <row r="44" spans="1:5" x14ac:dyDescent="0.25">
      <c r="A44" t="s">
        <v>78</v>
      </c>
      <c r="B44" t="s">
        <v>25</v>
      </c>
      <c r="C44">
        <v>1</v>
      </c>
      <c r="D44">
        <v>60</v>
      </c>
      <c r="E44" t="s">
        <v>46</v>
      </c>
    </row>
    <row r="45" spans="1:5" x14ac:dyDescent="0.25">
      <c r="A45" t="s">
        <v>35</v>
      </c>
      <c r="B45" t="s">
        <v>25</v>
      </c>
      <c r="C45">
        <v>1</v>
      </c>
      <c r="D45">
        <v>45</v>
      </c>
      <c r="E45" t="s">
        <v>43</v>
      </c>
    </row>
    <row r="46" spans="1:5" x14ac:dyDescent="0.25">
      <c r="A46" t="s">
        <v>79</v>
      </c>
      <c r="B46" t="s">
        <v>25</v>
      </c>
      <c r="C46">
        <v>1</v>
      </c>
      <c r="D46">
        <v>45</v>
      </c>
      <c r="E46" t="s">
        <v>43</v>
      </c>
    </row>
    <row r="47" spans="1:5" x14ac:dyDescent="0.25">
      <c r="A47" t="s">
        <v>80</v>
      </c>
      <c r="B47" t="s">
        <v>34</v>
      </c>
      <c r="C47">
        <v>0.1</v>
      </c>
      <c r="D47">
        <v>60</v>
      </c>
      <c r="E47" t="s">
        <v>43</v>
      </c>
    </row>
    <row r="48" spans="1:5" x14ac:dyDescent="0.25">
      <c r="A48" t="s">
        <v>81</v>
      </c>
      <c r="B48" t="s">
        <v>34</v>
      </c>
      <c r="C48">
        <v>0.35</v>
      </c>
      <c r="D48">
        <v>45</v>
      </c>
      <c r="E48" t="s">
        <v>43</v>
      </c>
    </row>
    <row r="49" spans="1:5" x14ac:dyDescent="0.25">
      <c r="A49" t="s">
        <v>82</v>
      </c>
      <c r="B49" t="s">
        <v>25</v>
      </c>
      <c r="C49">
        <v>1</v>
      </c>
      <c r="D49">
        <v>45</v>
      </c>
      <c r="E49" t="s">
        <v>43</v>
      </c>
    </row>
    <row r="50" spans="1:5" x14ac:dyDescent="0.25">
      <c r="A50" t="s">
        <v>83</v>
      </c>
      <c r="B50" t="s">
        <v>25</v>
      </c>
      <c r="C50">
        <v>1</v>
      </c>
      <c r="D50">
        <v>45</v>
      </c>
      <c r="E50" t="s">
        <v>43</v>
      </c>
    </row>
    <row r="51" spans="1:5" x14ac:dyDescent="0.25">
      <c r="A51" t="s">
        <v>84</v>
      </c>
      <c r="B51" t="s">
        <v>34</v>
      </c>
      <c r="C51">
        <v>0.28000000000000003</v>
      </c>
      <c r="D51">
        <v>45</v>
      </c>
      <c r="E51" t="s">
        <v>43</v>
      </c>
    </row>
    <row r="52" spans="1:5" x14ac:dyDescent="0.25">
      <c r="A52" t="s">
        <v>36</v>
      </c>
      <c r="B52" t="s">
        <v>34</v>
      </c>
      <c r="C52">
        <v>0.35</v>
      </c>
      <c r="D52">
        <v>45</v>
      </c>
      <c r="E52" t="s">
        <v>43</v>
      </c>
    </row>
    <row r="53" spans="1:5" x14ac:dyDescent="0.25">
      <c r="A53" t="s">
        <v>85</v>
      </c>
      <c r="B53" t="s">
        <v>34</v>
      </c>
      <c r="C53">
        <v>0.28000000000000003</v>
      </c>
      <c r="D53">
        <v>45</v>
      </c>
      <c r="E53" t="s">
        <v>43</v>
      </c>
    </row>
    <row r="54" spans="1:5" x14ac:dyDescent="0.25">
      <c r="A54" t="s">
        <v>37</v>
      </c>
      <c r="B54" t="s">
        <v>34</v>
      </c>
      <c r="C54">
        <v>0.35</v>
      </c>
      <c r="D54">
        <v>45</v>
      </c>
      <c r="E54" t="s">
        <v>45</v>
      </c>
    </row>
    <row r="55" spans="1:5" x14ac:dyDescent="0.25">
      <c r="A55" t="s">
        <v>86</v>
      </c>
      <c r="B55" t="s">
        <v>34</v>
      </c>
      <c r="C55">
        <v>0.28000000000000003</v>
      </c>
      <c r="D55">
        <v>45</v>
      </c>
      <c r="E55" t="s">
        <v>43</v>
      </c>
    </row>
    <row r="56" spans="1:5" x14ac:dyDescent="0.25">
      <c r="A56" t="s">
        <v>38</v>
      </c>
      <c r="B56" t="s">
        <v>34</v>
      </c>
      <c r="C56">
        <v>0.35</v>
      </c>
      <c r="D56">
        <v>45</v>
      </c>
      <c r="E56" t="s">
        <v>45</v>
      </c>
    </row>
    <row r="57" spans="1:5" x14ac:dyDescent="0.25">
      <c r="A57" t="s">
        <v>87</v>
      </c>
      <c r="B57" t="s">
        <v>34</v>
      </c>
      <c r="C57">
        <v>0.28000000000000003</v>
      </c>
      <c r="D57">
        <v>45</v>
      </c>
      <c r="E57" t="s">
        <v>43</v>
      </c>
    </row>
    <row r="58" spans="1:5" x14ac:dyDescent="0.25">
      <c r="A58" t="s">
        <v>88</v>
      </c>
      <c r="B58" t="s">
        <v>34</v>
      </c>
      <c r="C58">
        <v>0.41</v>
      </c>
      <c r="D58">
        <v>45</v>
      </c>
      <c r="E58" t="s">
        <v>43</v>
      </c>
    </row>
    <row r="59" spans="1:5" x14ac:dyDescent="0.25">
      <c r="A59" t="s">
        <v>89</v>
      </c>
      <c r="B59" t="s">
        <v>34</v>
      </c>
      <c r="C59">
        <v>0.5</v>
      </c>
      <c r="D59">
        <v>45</v>
      </c>
      <c r="E59" t="s">
        <v>43</v>
      </c>
    </row>
    <row r="60" spans="1:5" x14ac:dyDescent="0.25">
      <c r="A60" t="s">
        <v>39</v>
      </c>
      <c r="B60" t="s">
        <v>34</v>
      </c>
      <c r="C60">
        <v>0.41</v>
      </c>
      <c r="D60">
        <v>45</v>
      </c>
      <c r="E60" t="s">
        <v>45</v>
      </c>
    </row>
    <row r="61" spans="1:5" x14ac:dyDescent="0.25">
      <c r="A61" t="s">
        <v>90</v>
      </c>
      <c r="B61" t="s">
        <v>34</v>
      </c>
      <c r="C61">
        <v>0.41</v>
      </c>
      <c r="D61">
        <v>45</v>
      </c>
      <c r="E61" t="s">
        <v>43</v>
      </c>
    </row>
    <row r="62" spans="1:5" x14ac:dyDescent="0.25">
      <c r="A62" t="s">
        <v>91</v>
      </c>
      <c r="B62" t="s">
        <v>34</v>
      </c>
      <c r="C62">
        <v>0.5</v>
      </c>
      <c r="D62">
        <v>45</v>
      </c>
      <c r="E62" t="s">
        <v>43</v>
      </c>
    </row>
    <row r="63" spans="1:5" x14ac:dyDescent="0.25">
      <c r="A63" t="s">
        <v>92</v>
      </c>
      <c r="B63" t="s">
        <v>34</v>
      </c>
      <c r="C63">
        <v>0.4</v>
      </c>
      <c r="D63">
        <v>60</v>
      </c>
      <c r="E63" t="s">
        <v>43</v>
      </c>
    </row>
    <row r="64" spans="1:5" x14ac:dyDescent="0.25">
      <c r="A64" t="s">
        <v>93</v>
      </c>
      <c r="B64" t="s">
        <v>25</v>
      </c>
      <c r="C64">
        <v>1</v>
      </c>
      <c r="D64">
        <v>30</v>
      </c>
      <c r="E64" t="s">
        <v>43</v>
      </c>
    </row>
    <row r="65" spans="1:5" x14ac:dyDescent="0.25">
      <c r="A65" t="s">
        <v>94</v>
      </c>
      <c r="B65" t="s">
        <v>25</v>
      </c>
      <c r="C65">
        <v>1</v>
      </c>
      <c r="D65">
        <v>45</v>
      </c>
      <c r="E65" t="s">
        <v>43</v>
      </c>
    </row>
    <row r="66" spans="1:5" x14ac:dyDescent="0.25">
      <c r="A66" t="s">
        <v>95</v>
      </c>
      <c r="B66" t="s">
        <v>25</v>
      </c>
      <c r="C66">
        <v>1</v>
      </c>
      <c r="D66">
        <v>45</v>
      </c>
      <c r="E66" t="s">
        <v>43</v>
      </c>
    </row>
    <row r="67" spans="1:5" x14ac:dyDescent="0.25">
      <c r="A67" t="s">
        <v>96</v>
      </c>
      <c r="B67" t="s">
        <v>25</v>
      </c>
      <c r="C67">
        <v>1</v>
      </c>
      <c r="D67">
        <v>60</v>
      </c>
      <c r="E67" t="s">
        <v>43</v>
      </c>
    </row>
    <row r="68" spans="1:5" x14ac:dyDescent="0.25">
      <c r="A68" t="s">
        <v>97</v>
      </c>
      <c r="B68" t="s">
        <v>34</v>
      </c>
      <c r="C68">
        <v>0.28000000000000003</v>
      </c>
      <c r="D68">
        <v>45</v>
      </c>
      <c r="E68" t="s">
        <v>43</v>
      </c>
    </row>
    <row r="69" spans="1:5" x14ac:dyDescent="0.25">
      <c r="A69" t="s">
        <v>98</v>
      </c>
      <c r="B69" t="s">
        <v>34</v>
      </c>
      <c r="C69">
        <v>0.35</v>
      </c>
      <c r="D69">
        <v>45</v>
      </c>
      <c r="E69" t="s">
        <v>43</v>
      </c>
    </row>
    <row r="70" spans="1:5" x14ac:dyDescent="0.25">
      <c r="A70" t="s">
        <v>99</v>
      </c>
      <c r="B70" t="s">
        <v>34</v>
      </c>
      <c r="C70">
        <v>0.4</v>
      </c>
      <c r="D70">
        <v>45</v>
      </c>
      <c r="E70" t="s">
        <v>43</v>
      </c>
    </row>
    <row r="71" spans="1:5" x14ac:dyDescent="0.25">
      <c r="A71" t="s">
        <v>100</v>
      </c>
      <c r="B71" t="s">
        <v>34</v>
      </c>
      <c r="C71">
        <v>0.16</v>
      </c>
      <c r="D71">
        <v>30</v>
      </c>
      <c r="E71" t="s">
        <v>43</v>
      </c>
    </row>
    <row r="72" spans="1:5" x14ac:dyDescent="0.25">
      <c r="A72" t="s">
        <v>101</v>
      </c>
      <c r="B72" t="s">
        <v>25</v>
      </c>
      <c r="C72">
        <v>1</v>
      </c>
      <c r="D72">
        <v>45</v>
      </c>
      <c r="E72" t="s">
        <v>43</v>
      </c>
    </row>
    <row r="73" spans="1:5" x14ac:dyDescent="0.25">
      <c r="A73" t="s">
        <v>102</v>
      </c>
      <c r="B73" t="s">
        <v>34</v>
      </c>
      <c r="C73">
        <v>0.33</v>
      </c>
      <c r="D73">
        <v>45</v>
      </c>
      <c r="E73" t="s">
        <v>43</v>
      </c>
    </row>
    <row r="74" spans="1:5" x14ac:dyDescent="0.25">
      <c r="A74" t="s">
        <v>103</v>
      </c>
      <c r="B74" t="s">
        <v>25</v>
      </c>
      <c r="C74">
        <v>1</v>
      </c>
      <c r="D74">
        <v>45</v>
      </c>
      <c r="E74" t="s">
        <v>43</v>
      </c>
    </row>
    <row r="75" spans="1:5" x14ac:dyDescent="0.25">
      <c r="A75" t="s">
        <v>104</v>
      </c>
      <c r="B75" t="s">
        <v>34</v>
      </c>
      <c r="C75">
        <v>0.33</v>
      </c>
      <c r="D75">
        <v>45</v>
      </c>
      <c r="E75" t="s">
        <v>43</v>
      </c>
    </row>
    <row r="76" spans="1:5" x14ac:dyDescent="0.25">
      <c r="A76" t="s">
        <v>105</v>
      </c>
      <c r="B76" t="s">
        <v>25</v>
      </c>
      <c r="C76">
        <v>1</v>
      </c>
      <c r="D76">
        <v>45</v>
      </c>
      <c r="E76" t="s">
        <v>43</v>
      </c>
    </row>
    <row r="77" spans="1:5" x14ac:dyDescent="0.25">
      <c r="A77" t="s">
        <v>106</v>
      </c>
      <c r="B77" t="s">
        <v>34</v>
      </c>
      <c r="C77">
        <v>0.33</v>
      </c>
      <c r="D77">
        <v>45</v>
      </c>
      <c r="E77" t="s">
        <v>43</v>
      </c>
    </row>
    <row r="78" spans="1:5" x14ac:dyDescent="0.25">
      <c r="A78" t="s">
        <v>107</v>
      </c>
      <c r="B78" t="s">
        <v>25</v>
      </c>
      <c r="C78">
        <v>1</v>
      </c>
      <c r="D78">
        <v>45</v>
      </c>
      <c r="E78" t="s">
        <v>43</v>
      </c>
    </row>
    <row r="79" spans="1:5" x14ac:dyDescent="0.25">
      <c r="A79" t="s">
        <v>108</v>
      </c>
      <c r="B79" t="s">
        <v>34</v>
      </c>
      <c r="C79">
        <v>0.66</v>
      </c>
      <c r="D79">
        <v>45</v>
      </c>
      <c r="E79" t="s">
        <v>43</v>
      </c>
    </row>
    <row r="80" spans="1:5" x14ac:dyDescent="0.25">
      <c r="A80" t="s">
        <v>109</v>
      </c>
      <c r="B80" t="s">
        <v>34</v>
      </c>
      <c r="C80">
        <v>0.66</v>
      </c>
      <c r="D80">
        <v>45</v>
      </c>
      <c r="E80" t="s">
        <v>43</v>
      </c>
    </row>
    <row r="81" spans="1:5" x14ac:dyDescent="0.25">
      <c r="A81" t="s">
        <v>110</v>
      </c>
      <c r="B81" t="s">
        <v>34</v>
      </c>
      <c r="C81">
        <v>0.66</v>
      </c>
      <c r="D81">
        <v>45</v>
      </c>
      <c r="E81" t="s">
        <v>43</v>
      </c>
    </row>
    <row r="82" spans="1:5" x14ac:dyDescent="0.25">
      <c r="A82" t="s">
        <v>111</v>
      </c>
      <c r="B82" t="s">
        <v>34</v>
      </c>
      <c r="C82">
        <v>0.33</v>
      </c>
      <c r="D82">
        <v>45</v>
      </c>
      <c r="E82" t="s">
        <v>43</v>
      </c>
    </row>
    <row r="83" spans="1:5" x14ac:dyDescent="0.25">
      <c r="A83" t="s">
        <v>112</v>
      </c>
      <c r="B83" t="s">
        <v>34</v>
      </c>
      <c r="C83">
        <v>0.36</v>
      </c>
      <c r="D83">
        <v>45</v>
      </c>
      <c r="E83" t="s">
        <v>43</v>
      </c>
    </row>
    <row r="84" spans="1:5" x14ac:dyDescent="0.25">
      <c r="A84" t="s">
        <v>113</v>
      </c>
      <c r="B84" t="s">
        <v>34</v>
      </c>
      <c r="C84">
        <v>0.15</v>
      </c>
      <c r="D84">
        <v>60</v>
      </c>
      <c r="E84" t="s">
        <v>43</v>
      </c>
    </row>
    <row r="85" spans="1:5" x14ac:dyDescent="0.25">
      <c r="A85" t="s">
        <v>114</v>
      </c>
      <c r="B85" t="s">
        <v>34</v>
      </c>
      <c r="C85">
        <v>0.15</v>
      </c>
      <c r="D85">
        <v>60</v>
      </c>
      <c r="E85" t="s">
        <v>43</v>
      </c>
    </row>
    <row r="86" spans="1:5" x14ac:dyDescent="0.25">
      <c r="A86" t="s">
        <v>115</v>
      </c>
      <c r="B86" t="s">
        <v>34</v>
      </c>
      <c r="C86">
        <v>0.15</v>
      </c>
      <c r="D86">
        <v>60</v>
      </c>
      <c r="E86" t="s">
        <v>43</v>
      </c>
    </row>
    <row r="87" spans="1:5" x14ac:dyDescent="0.25">
      <c r="A87" t="s">
        <v>41</v>
      </c>
      <c r="B87" t="s">
        <v>25</v>
      </c>
      <c r="C87">
        <v>1</v>
      </c>
      <c r="D87" t="e">
        <v>#N/A</v>
      </c>
      <c r="E87" t="s">
        <v>45</v>
      </c>
    </row>
    <row r="88" spans="1:5" x14ac:dyDescent="0.25">
      <c r="A88" t="s">
        <v>116</v>
      </c>
      <c r="B88" t="s">
        <v>25</v>
      </c>
      <c r="C88">
        <v>1</v>
      </c>
      <c r="D88">
        <v>60</v>
      </c>
      <c r="E88" t="s">
        <v>46</v>
      </c>
    </row>
    <row r="89" spans="1:5" x14ac:dyDescent="0.25">
      <c r="A89" t="s">
        <v>117</v>
      </c>
      <c r="B89" t="s">
        <v>34</v>
      </c>
      <c r="C89">
        <v>0.18</v>
      </c>
      <c r="D89">
        <v>45</v>
      </c>
      <c r="E89" t="s">
        <v>43</v>
      </c>
    </row>
  </sheetData>
  <autoFilter ref="A1:E89" xr:uid="{C4C61126-8F60-49DD-9361-587DF766FA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2024-06-18T13:33:31Z</dcterms:created>
  <dcterms:modified xsi:type="dcterms:W3CDTF">2024-06-25T14:09:23Z</dcterms:modified>
</cp:coreProperties>
</file>