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6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64" i="1" s="1"/>
  <c r="A12" i="1"/>
  <c r="G11" i="1"/>
  <c r="A11" i="1"/>
</calcChain>
</file>

<file path=xl/sharedStrings.xml><?xml version="1.0" encoding="utf-8"?>
<sst xmlns="http://schemas.openxmlformats.org/spreadsheetml/2006/main" count="405" uniqueCount="241">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</sst>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8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45775</v>
      </c>
      <c r="E3" s="7" t="s">
        <v>3</v>
      </c>
      <c r="F3" s="98"/>
      <c r="G3" s="102">
        <v>45778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>
        <v>320</v>
      </c>
      <c r="F13" s="23"/>
      <c r="G13" s="23">
        <f>E13*0.4</f>
        <v>128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1600</v>
      </c>
      <c r="F21" s="23">
        <v>0.4</v>
      </c>
      <c r="G21" s="23">
        <f>E21*0.4</f>
        <v>640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400</v>
      </c>
      <c r="F36" s="23">
        <v>0.5</v>
      </c>
      <c r="G36" s="23">
        <f>E36*0.5</f>
        <v>200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40</v>
      </c>
      <c r="F42" s="23"/>
      <c r="G42" s="23">
        <f>E42</f>
        <v>40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1300</v>
      </c>
      <c r="F43" s="23"/>
      <c r="G43" s="23">
        <f>E43</f>
        <v>1300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160</v>
      </c>
      <c r="F48" s="23"/>
      <c r="G48" s="23">
        <f>E48*1</f>
        <v>160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120</v>
      </c>
      <c r="F52" s="23">
        <v>0.41</v>
      </c>
      <c r="G52" s="23">
        <f>F52*E52</f>
        <v>49.199999999999996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640</v>
      </c>
      <c r="F53" s="23">
        <v>0.3</v>
      </c>
      <c r="G53" s="23">
        <f>F53*E53</f>
        <v>192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120</v>
      </c>
      <c r="F56" s="23">
        <v>1.0666666666666671</v>
      </c>
      <c r="G56" s="23">
        <f>E56*1</f>
        <v>120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360</v>
      </c>
      <c r="F57" s="23"/>
      <c r="G57" s="23">
        <f>E57*0.4</f>
        <v>144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1000</v>
      </c>
      <c r="F58" s="23">
        <v>0.45</v>
      </c>
      <c r="G58" s="23">
        <f>E58*0.41</f>
        <v>410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>
        <v>40</v>
      </c>
      <c r="F59" s="23">
        <v>0.41</v>
      </c>
      <c r="G59" s="23">
        <f>E59*F59</f>
        <v>16.399999999999999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30</v>
      </c>
      <c r="F61" s="23"/>
      <c r="G61" s="23">
        <f>E61*1</f>
        <v>30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120</v>
      </c>
      <c r="F65" s="23"/>
      <c r="G65" s="23">
        <f>E65*0.36</f>
        <v>43.199999999999996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30</v>
      </c>
      <c r="F66" s="23">
        <v>0.33</v>
      </c>
      <c r="G66" s="23">
        <f>E66*F66</f>
        <v>9.9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2600</v>
      </c>
      <c r="F68" s="23">
        <v>0.41</v>
      </c>
      <c r="G68" s="23">
        <f>E68*0.41</f>
        <v>1066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360</v>
      </c>
      <c r="F69" s="23">
        <v>0.4</v>
      </c>
      <c r="G69" s="23">
        <f>E69*0.4</f>
        <v>144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960</v>
      </c>
      <c r="F71" s="23"/>
      <c r="G71" s="23">
        <f>E71*0.41</f>
        <v>393.59999999999997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40</v>
      </c>
      <c r="F75" s="23">
        <v>0.3</v>
      </c>
      <c r="G75" s="23">
        <f>F75*E75</f>
        <v>12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50</v>
      </c>
      <c r="F77" s="23">
        <v>1</v>
      </c>
      <c r="G77" s="23">
        <f>E77</f>
        <v>50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110</v>
      </c>
      <c r="F78" s="23">
        <v>1.0166666666666671</v>
      </c>
      <c r="G78" s="23">
        <f>E78*1</f>
        <v>110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7232</v>
      </c>
      <c r="B80" s="27" t="s">
        <v>93</v>
      </c>
      <c r="C80" s="33" t="s">
        <v>26</v>
      </c>
      <c r="D80" s="28">
        <v>1001302277232</v>
      </c>
      <c r="E80" s="24">
        <v>600</v>
      </c>
      <c r="F80" s="23">
        <v>0.28000000000000003</v>
      </c>
      <c r="G80" s="23">
        <f>E80*F80</f>
        <v>168.00000000000003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7241</v>
      </c>
      <c r="B86" s="27" t="s">
        <v>99</v>
      </c>
      <c r="C86" s="33" t="s">
        <v>26</v>
      </c>
      <c r="D86" s="28">
        <v>1001303107241</v>
      </c>
      <c r="E86" s="24">
        <v>280</v>
      </c>
      <c r="F86" s="23">
        <v>0.28000000000000003</v>
      </c>
      <c r="G86" s="23">
        <f>E86*0.28</f>
        <v>78.400000000000006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1000</v>
      </c>
      <c r="F88" s="23">
        <v>0.35</v>
      </c>
      <c r="G88" s="23">
        <f>E88*0.35</f>
        <v>350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7236</v>
      </c>
      <c r="B92" s="27" t="s">
        <v>105</v>
      </c>
      <c r="C92" s="33" t="s">
        <v>26</v>
      </c>
      <c r="D92" s="28">
        <v>1001304507236</v>
      </c>
      <c r="E92" s="24">
        <v>1200</v>
      </c>
      <c r="F92" s="23">
        <v>0.28000000000000003</v>
      </c>
      <c r="G92" s="23">
        <f>E92*0.28</f>
        <v>336.00000000000006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1400</v>
      </c>
      <c r="F96" s="23">
        <v>0.35</v>
      </c>
      <c r="G96" s="23">
        <f>E96*F96</f>
        <v>489.99999999999994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200</v>
      </c>
      <c r="F99" s="23">
        <v>0.1</v>
      </c>
      <c r="G99" s="23">
        <f>E99*F99</f>
        <v>20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80</v>
      </c>
      <c r="F100" s="23"/>
      <c r="G100" s="23">
        <f>E100*0.09</f>
        <v>7.1999999999999993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120</v>
      </c>
      <c r="F101" s="23"/>
      <c r="G101" s="23">
        <f>E101*0.09</f>
        <v>10.799999999999999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300</v>
      </c>
      <c r="F103" s="23">
        <v>0.85</v>
      </c>
      <c r="G103" s="23">
        <f>E103*1</f>
        <v>300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1400</v>
      </c>
      <c r="F104" s="23">
        <v>0.35</v>
      </c>
      <c r="G104" s="23">
        <f>E104*0.35</f>
        <v>489.99999999999994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>
        <v>200</v>
      </c>
      <c r="F106" s="23">
        <v>0.25</v>
      </c>
      <c r="G106" s="23">
        <f>E106*0.25</f>
        <v>50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400</v>
      </c>
      <c r="F109" s="23">
        <v>0.22</v>
      </c>
      <c r="G109" s="23">
        <f>E109*0.22</f>
        <v>88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80</v>
      </c>
      <c r="F114" s="23">
        <v>0.09</v>
      </c>
      <c r="G114" s="23">
        <f>F114*E114</f>
        <v>7.1999999999999993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40</v>
      </c>
      <c r="F118" s="23">
        <v>0.09</v>
      </c>
      <c r="G118" s="23">
        <f>F118*E118</f>
        <v>3.5999999999999996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>
        <v>40</v>
      </c>
      <c r="F119" s="23">
        <v>0.09</v>
      </c>
      <c r="G119" s="23">
        <f>F119*E119</f>
        <v>3.5999999999999996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480</v>
      </c>
      <c r="F121" s="23">
        <v>0.12</v>
      </c>
      <c r="G121" s="23">
        <f>E121*0.12</f>
        <v>57.599999999999994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200</v>
      </c>
      <c r="F124" s="23">
        <v>0.25</v>
      </c>
      <c r="G124" s="23">
        <f>E124*0.25</f>
        <v>50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420</v>
      </c>
      <c r="F125" s="23">
        <v>0.1</v>
      </c>
      <c r="G125" s="23">
        <f>E125*0.1</f>
        <v>42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120</v>
      </c>
      <c r="F128" s="23">
        <v>0.3</v>
      </c>
      <c r="G128" s="23">
        <f>F128*E128</f>
        <v>36</v>
      </c>
      <c r="H128" s="14"/>
      <c r="I128" s="14"/>
      <c r="J128" s="39"/>
    </row>
    <row r="129" spans="1:10" ht="16.5" customHeight="1" x14ac:dyDescent="0.25">
      <c r="A129" s="94" t="str">
        <f>RIGHT(D129:D258,4)</f>
        <v>7235</v>
      </c>
      <c r="B129" s="29" t="s">
        <v>142</v>
      </c>
      <c r="C129" s="32" t="s">
        <v>26</v>
      </c>
      <c r="D129" s="80">
        <v>1001095227235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60</v>
      </c>
      <c r="F131" s="23"/>
      <c r="G131" s="23">
        <f>E131*1</f>
        <v>60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400</v>
      </c>
      <c r="F132" s="23">
        <v>0.4</v>
      </c>
      <c r="G132" s="23">
        <f>E132*0.4</f>
        <v>160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240</v>
      </c>
      <c r="F134" s="23">
        <v>0.3</v>
      </c>
      <c r="G134" s="23">
        <f>E134*F134</f>
        <v>72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120</v>
      </c>
      <c r="F136" s="23">
        <v>0.3</v>
      </c>
      <c r="G136" s="23">
        <f t="shared" si="3"/>
        <v>36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120</v>
      </c>
      <c r="F140" s="23">
        <v>0.15</v>
      </c>
      <c r="G140" s="23">
        <f t="shared" si="3"/>
        <v>18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360</v>
      </c>
      <c r="F144" s="23">
        <v>0.14000000000000001</v>
      </c>
      <c r="G144" s="23">
        <f>F144*E144</f>
        <v>50.400000000000006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23940</v>
      </c>
      <c r="F164" s="17">
        <f>SUM(F10:F163)</f>
        <v>43.053333333333335</v>
      </c>
      <c r="G164" s="17">
        <f>SUM(G11:G163)</f>
        <v>9711.9000000000015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204</v>
      </c>
    </row>
    <row r="45" spans="2:3" x14ac:dyDescent="0.25">
      <c r="B45" s="27" t="s">
        <v>205</v>
      </c>
    </row>
    <row r="46" spans="2:3" x14ac:dyDescent="0.25">
      <c r="B46" s="66" t="s">
        <v>206</v>
      </c>
      <c r="C46" s="61"/>
    </row>
    <row r="47" spans="2:3" x14ac:dyDescent="0.25">
      <c r="B47" s="27" t="s">
        <v>207</v>
      </c>
    </row>
    <row r="48" spans="2:3" x14ac:dyDescent="0.25">
      <c r="B48" s="66" t="s">
        <v>208</v>
      </c>
      <c r="C48" s="61"/>
    </row>
    <row r="49" spans="2:3" x14ac:dyDescent="0.25">
      <c r="B49" s="66" t="s">
        <v>209</v>
      </c>
      <c r="C49" s="61"/>
    </row>
    <row r="50" spans="2:3" x14ac:dyDescent="0.25">
      <c r="B50" s="66" t="s">
        <v>210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211</v>
      </c>
      <c r="C52" s="61"/>
    </row>
    <row r="53" spans="2:3" x14ac:dyDescent="0.25">
      <c r="B53" s="79" t="s">
        <v>212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213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214</v>
      </c>
      <c r="C58" s="61"/>
    </row>
    <row r="59" spans="2:3" x14ac:dyDescent="0.25">
      <c r="B59" s="79" t="s">
        <v>215</v>
      </c>
      <c r="C59" s="61"/>
    </row>
    <row r="60" spans="2:3" x14ac:dyDescent="0.25">
      <c r="B60" s="79" t="s">
        <v>216</v>
      </c>
      <c r="C60" s="81"/>
    </row>
    <row r="61" spans="2:3" x14ac:dyDescent="0.25">
      <c r="B61" s="27" t="s">
        <v>117</v>
      </c>
    </row>
    <row r="62" spans="2:3" x14ac:dyDescent="0.25">
      <c r="B62" s="66" t="s">
        <v>217</v>
      </c>
      <c r="C62" s="61"/>
    </row>
    <row r="63" spans="2:3" x14ac:dyDescent="0.25">
      <c r="B63" s="79" t="s">
        <v>218</v>
      </c>
      <c r="C63" s="81"/>
    </row>
    <row r="64" spans="2:3" x14ac:dyDescent="0.25">
      <c r="B64" s="55" t="s">
        <v>91</v>
      </c>
    </row>
    <row r="65" spans="2:3" x14ac:dyDescent="0.25">
      <c r="B65" s="55" t="s">
        <v>219</v>
      </c>
      <c r="C65" s="61"/>
    </row>
    <row r="66" spans="2:3" x14ac:dyDescent="0.25">
      <c r="B66" s="55" t="s">
        <v>220</v>
      </c>
      <c r="C66" s="61"/>
    </row>
    <row r="67" spans="2:3" x14ac:dyDescent="0.25">
      <c r="B67" s="79" t="s">
        <v>221</v>
      </c>
      <c r="C67" s="61"/>
    </row>
    <row r="68" spans="2:3" x14ac:dyDescent="0.25">
      <c r="B68" s="79" t="s">
        <v>222</v>
      </c>
      <c r="C68" s="61"/>
    </row>
    <row r="69" spans="2:3" x14ac:dyDescent="0.25">
      <c r="B69" s="79" t="s">
        <v>223</v>
      </c>
      <c r="C69" s="61"/>
    </row>
    <row r="70" spans="2:3" x14ac:dyDescent="0.25">
      <c r="B70" s="79" t="s">
        <v>224</v>
      </c>
      <c r="C70" s="61"/>
    </row>
    <row r="71" spans="2:3" x14ac:dyDescent="0.25">
      <c r="B71" s="79" t="s">
        <v>225</v>
      </c>
      <c r="C71" s="61"/>
    </row>
    <row r="72" spans="2:3" x14ac:dyDescent="0.25">
      <c r="B72" s="79" t="s">
        <v>226</v>
      </c>
      <c r="C72" s="81"/>
    </row>
    <row r="73" spans="2:3" x14ac:dyDescent="0.25">
      <c r="B73" s="79" t="s">
        <v>227</v>
      </c>
      <c r="C73" s="81"/>
    </row>
    <row r="74" spans="2:3" x14ac:dyDescent="0.25">
      <c r="B74" s="79" t="s">
        <v>228</v>
      </c>
      <c r="C74" s="81"/>
    </row>
    <row r="75" spans="2:3" x14ac:dyDescent="0.25">
      <c r="B75" s="79" t="s">
        <v>229</v>
      </c>
      <c r="C75" s="81"/>
    </row>
    <row r="76" spans="2:3" x14ac:dyDescent="0.25">
      <c r="B76" s="60" t="s">
        <v>230</v>
      </c>
      <c r="C76" s="61"/>
    </row>
    <row r="77" spans="2:3" x14ac:dyDescent="0.25">
      <c r="B77" s="60" t="s">
        <v>231</v>
      </c>
      <c r="C77" s="61"/>
    </row>
    <row r="78" spans="2:3" x14ac:dyDescent="0.25">
      <c r="B78" s="60" t="s">
        <v>232</v>
      </c>
      <c r="C78" s="61"/>
    </row>
    <row r="79" spans="2:3" x14ac:dyDescent="0.25">
      <c r="B79" s="60" t="s">
        <v>233</v>
      </c>
      <c r="C79" s="61"/>
    </row>
    <row r="80" spans="2:3" x14ac:dyDescent="0.25">
      <c r="B80" s="60" t="s">
        <v>234</v>
      </c>
      <c r="C80" s="61"/>
    </row>
    <row r="81" spans="2:4" x14ac:dyDescent="0.25">
      <c r="B81" s="60" t="s">
        <v>235</v>
      </c>
      <c r="C81" s="61"/>
    </row>
    <row r="82" spans="2:4" x14ac:dyDescent="0.25">
      <c r="B82" s="60" t="s">
        <v>236</v>
      </c>
      <c r="C82" s="61"/>
    </row>
    <row r="83" spans="2:4" x14ac:dyDescent="0.25">
      <c r="B83" s="60" t="s">
        <v>237</v>
      </c>
      <c r="C83" s="61"/>
    </row>
    <row r="84" spans="2:4" x14ac:dyDescent="0.25">
      <c r="B84" s="60" t="s">
        <v>238</v>
      </c>
      <c r="C84" s="61"/>
    </row>
    <row r="85" spans="2:4" x14ac:dyDescent="0.25">
      <c r="B85" s="60" t="s">
        <v>239</v>
      </c>
      <c r="C85" s="61"/>
    </row>
    <row r="86" spans="2:4" x14ac:dyDescent="0.25">
      <c r="B86" s="67" t="s">
        <v>240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2025-04-25T13:24:39Z</dcterms:modified>
</cp:coreProperties>
</file>