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4,25 Ост Поляков на пн\"/>
    </mc:Choice>
  </mc:AlternateContent>
  <xr:revisionPtr revIDLastSave="0" documentId="13_ncr:1_{66D3ACB8-0B0E-4CB0-9AA1-0D334C52DA69}" xr6:coauthVersionLast="45" xr6:coauthVersionMax="45" xr10:uidLastSave="{00000000-0000-0000-0000-000000000000}"/>
  <bookViews>
    <workbookView xWindow="-120" yWindow="-120" windowWidth="29040" windowHeight="15840" tabRatio="503" xr2:uid="{00000000-000D-0000-FFFF-FFFF00000000}"/>
  </bookViews>
  <sheets>
    <sheet name="КП опт Март" sheetId="1" r:id="rId1"/>
  </sheets>
  <definedNames>
    <definedName name="__xlnm._FilterDatabase" localSheetId="0">'КП опт Март'!$A$2:$J$84</definedName>
    <definedName name="__xlnm._FilterDatabase_1">'КП опт Март'!$A$2:$J$84</definedName>
    <definedName name="_xlnm._FilterDatabase" localSheetId="0" hidden="1">'КП опт Март'!$A$2:$J$93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G92" i="1"/>
  <c r="G93" i="1" l="1"/>
</calcChain>
</file>

<file path=xl/sharedStrings.xml><?xml version="1.0" encoding="utf-8"?>
<sst xmlns="http://schemas.openxmlformats.org/spreadsheetml/2006/main" count="101" uniqueCount="100">
  <si>
    <t>код</t>
  </si>
  <si>
    <t>номенклатура</t>
  </si>
  <si>
    <t>еи</t>
  </si>
  <si>
    <t>Заказ кг.</t>
  </si>
  <si>
    <t>кг</t>
  </si>
  <si>
    <t>шт</t>
  </si>
  <si>
    <t>Предложение</t>
  </si>
  <si>
    <t>МОЛОЧ.ПРЕМИУМ ПМ сос п/о мгс 1.5*4_О_50с</t>
  </si>
  <si>
    <t>МЯСНЫЕ Папа может сос п/о мгс 1.5*3</t>
  </si>
  <si>
    <t>СЛИВОЧНЫЕ Папа может сос п/о мгс 1.5*4</t>
  </si>
  <si>
    <t>СОЧНЫЕ ПМ сос п/о мгс 1.5*4_А_50с</t>
  </si>
  <si>
    <t>МОЛОЧНЫЕ КЛАССИЧЕСКИЕ сосп/о мгс 2*4_С</t>
  </si>
  <si>
    <t>Молочные премиум 0,6</t>
  </si>
  <si>
    <t>СЛИВОЧНЫЕ ПМ сос п/о мгс 0.41кг 10шт.</t>
  </si>
  <si>
    <t>СОЧНЫЕ ПМ сос п/о мгс 0.41кг 10шт.</t>
  </si>
  <si>
    <t>СОЧНЫЙ ГРИЛЬ ПМ сос п/о мгс 0.41кг 8шт.</t>
  </si>
  <si>
    <t>Молочные классические 0,35</t>
  </si>
  <si>
    <t>С ГОВЯДИНОЙ ОРИГИН. сар б/омгс 1*3_45с</t>
  </si>
  <si>
    <t>ШПИКАЧКИ СОЧНЫЕ ПМ сарб/о мгс 1*3_45с</t>
  </si>
  <si>
    <t>МЯСНЫЕ Папа может сар б/о мгс 1*3_О_45с</t>
  </si>
  <si>
    <t>МЯСНАЯ СО ШПИКОМ Папаможет вар п/о</t>
  </si>
  <si>
    <t>ЭКСТРА Папа может вар п/о</t>
  </si>
  <si>
    <t>МОЛОЧНАЯ Папа может вар п/о</t>
  </si>
  <si>
    <t>ФИЛЕЙНАЯ Папа может вар п/о</t>
  </si>
  <si>
    <t>МЯСНАЯ Папа может вар п/о</t>
  </si>
  <si>
    <t>ФИЛЕЙНАЯ Папа может вар п/о 0.4кг</t>
  </si>
  <si>
    <t>ЭКСТРА Папа может вар п/о 0.4кг 8шт.</t>
  </si>
  <si>
    <t>МЯСНАЯ Папа может вар п/о 0.4кг 8шт.</t>
  </si>
  <si>
    <t>БАЛЫКОВАЯ Коровино п/к в/у 0.84кг 6шт.</t>
  </si>
  <si>
    <t>СЕРВЕЛАТ ЗЕРНИСТЫЙ ПМ в/к в/у_50с</t>
  </si>
  <si>
    <t>СЕРВЕЛАТ ОХОТНИЧИЙ ПМ в/к в/у_50с</t>
  </si>
  <si>
    <t>СЕРВЕЛАТ ФИНСКИЙ в/кв/у_45с</t>
  </si>
  <si>
    <t>СЕРВЕЛАТ ЗЕРНИСТЫЙ ПМ в/кв/у 0.35кг</t>
  </si>
  <si>
    <t>БОЯNСКАЯ ПМ п/к в/у 0.28кг 8шт_50с</t>
  </si>
  <si>
    <t>СЕРВЕЛАТ ОХОТНИЧИЙ ПМ в/к в/у 0.35кг_50с</t>
  </si>
  <si>
    <t>СЕРВЕЛАТ ФИНСКИЙ ПМ в/кв/у 0.35кг 8шт.</t>
  </si>
  <si>
    <t>САЛЯМИ Папа может п/к в/у 0.28кг 8шт.</t>
  </si>
  <si>
    <t>СЕРВЕЛАТ КАРЕЛЬСКИЙ ПМв/к в/у 0.28кг</t>
  </si>
  <si>
    <t>не премиум</t>
  </si>
  <si>
    <t>ВЕТЧ.ФИРМЕННАЯ С ИНДЕЙКОЙ п/о</t>
  </si>
  <si>
    <t>ВЕТЧ.МЯСНАЯ Папа может п/о</t>
  </si>
  <si>
    <t>ВЕТЧ.ИЗ ЛОПАТКИ Папа может п/о_HRC</t>
  </si>
  <si>
    <t>ВЕТЧ.МЯСНАЯ Папа может п/о 0.4кг 8шт.</t>
  </si>
  <si>
    <t>БЕКОН Останкино с/к с/н в/у 1/180 10шт.</t>
  </si>
  <si>
    <t>СВИНИНА ПО-ДОМАШНЕМУ к/вмл/к в/у 0.3кг</t>
  </si>
  <si>
    <t>ДОКТОРСКАЯ ГОСТ вар п/о  Останкино</t>
  </si>
  <si>
    <t>не синюга</t>
  </si>
  <si>
    <t>ДОКТОРСКАЯ ГОСТ вар п/о 0.4кг 8шт.</t>
  </si>
  <si>
    <t>ДОКТОРСКАЯ ГОСТ вар б/о мгс</t>
  </si>
  <si>
    <t>ДОКТОРСКАЯ ГОСТ Папа может вар п/о</t>
  </si>
  <si>
    <t>РУССКАЯ ГОСТ вар п/о</t>
  </si>
  <si>
    <t>МОЛОЧНАЯ Останкино вар п/о</t>
  </si>
  <si>
    <t>МОЛОЧНАЯ Останкино вар п/о 0.4кг 8шт.</t>
  </si>
  <si>
    <t>СЕМЕЙНАЯ вар п/о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</si>
  <si>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</si>
  <si>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</si>
  <si>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</si>
  <si>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</si>
  <si>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ВЕТЧ.МРАМОРНАЯ в/у срез 0.3кг 6шт_45с</t>
  </si>
  <si>
    <t>ВЕТЧ.С ИНДЕЙКОЙ Папа может п/о 400*6</t>
  </si>
  <si>
    <t>ДЫМОВИЦА ИЗ ЛОПАТКИ ПМ к/в с/н в/у 1/150</t>
  </si>
  <si>
    <t>СЕРВЕЛАТ ЕВРОПЕЙСКИЙ в/к в/у</t>
  </si>
  <si>
    <t>СЕРВЕЛАТ ЕВРОПЕЙСКИЙ в/к в/у 0.33кг 8шт.</t>
  </si>
  <si>
    <t>СЕРВЕЛАТ ШВАРЦЕР ПМ в/к в/у 0.28кг 8шт.</t>
  </si>
  <si>
    <t>СЕРВЕЛАТ С АРОМ.ТРАВАМИ в/к в/у 0.31кг</t>
  </si>
  <si>
    <t>АРОМАТНАЯ Папа может с/к в/у 1/250 8шт.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</si>
  <si>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</si>
  <si>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</si>
  <si>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</si>
  <si>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</si>
  <si>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ПОСОЛЬСКАЯ Папа может с/к в/у</t>
  </si>
  <si>
    <t>ПРАЗДНИЧНАЯ с/к в/с дек.спец.мгс</t>
  </si>
  <si>
    <t>ЮБИЛЕЙНАЯ Папа может с/к в/у 1/250 8шт.</t>
  </si>
  <si>
    <t>БАЛЫКОВАЯ в/к в/у</t>
  </si>
  <si>
    <t>БАЛЫКОВАЯ в/к в/у 0.33кг 8шт.</t>
  </si>
  <si>
    <t>БАЛЫКОВАЯ Папа Может п/к в/у 0.31кг 8шт.</t>
  </si>
  <si>
    <t>БУРГУНДИЯ Папа может с/к в/у 1/250 8шт.</t>
  </si>
  <si>
    <t>ОСТАНКИНСКАЯ в/к в/у</t>
  </si>
  <si>
    <t>ОСТАНКИНСКАЯ в/к в/у 0.33кг 8шт.</t>
  </si>
  <si>
    <t>НЕАПОЛИТАНСКИЙ ДУЭТ с/к с/н мгс 1/90</t>
  </si>
  <si>
    <t>ОХОТНИЧЬЯ ПМ с/к с/н в/у 1/100 10шт.</t>
  </si>
  <si>
    <t>АРОМАТНАЯ с/к с/н в/у 1/100 10шт.</t>
  </si>
  <si>
    <t>ПОСОЛЬСКАЯ ПМ с/к с/н в/у 1/100 10шт.</t>
  </si>
  <si>
    <t>САЛЯМИ МЕЛКОЗЕРНЕНАЯ с/к в/у 1/120_60с</t>
  </si>
  <si>
    <t>КЛАССИЧЕСКИЕ Папа может сар б/о мгс 1*3</t>
  </si>
  <si>
    <t>ДЛЯ ДЕТЕЙ сос п/о мгс 0.33кг 8шт.</t>
  </si>
  <si>
    <t>МЯСНЫЕ С ГОВЯД.ПМ сос п/о мгс 0.4кг_50с</t>
  </si>
  <si>
    <t>ФИЛЕЙНЫЕ Папа может сос ц/о мгс 0.33кг</t>
  </si>
  <si>
    <t>ФИЛЕЙНЫЕ Папа может сос ц/о мгс 1.5*2</t>
  </si>
  <si>
    <t>ХОТ-ДОГ Папа может сос п/о мгс 0.35кг</t>
  </si>
  <si>
    <t>1146 </t>
  </si>
  <si>
    <t>АРОМАТНАЯ с/к в/у / С/к колбасы, Колбасные изделия</t>
  </si>
  <si>
    <t>САЛЯМИ ИТАЛЬЯНСКАЯ с/к в/у 1/150_60с</t>
  </si>
  <si>
    <t>САЛЯМИ Папа может с/к в/у 1/250 8шт.</t>
  </si>
  <si>
    <t> СЕРВЕЛАТ ОРЕХОВЫЙ ПМ в/к в/у 0.31кг 8шт.</t>
  </si>
  <si>
    <t>ЧЕСНОЧНАЯ ПМ п/к в/у 0.35кг 8шт_50с</t>
  </si>
  <si>
    <t>С СЫРОМ Папа может сос ц/о мгс 0.4кг 6шт</t>
  </si>
  <si>
    <t xml:space="preserve">ЮБИЛЕЙНАЯ Папа может с/к в/у  </t>
  </si>
  <si>
    <t>ВЕТЧ.МРАМОРНАЯ в/у_45с</t>
  </si>
  <si>
    <t>МРАМОРНАЯ ПРЕМИУМ в/к в/у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</si>
</sst>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color indexed="8"/>
      <name val="Calibri"/>
      <family val="2"/>
      <charset val="204"/>
    </font>
    <font>
      <sz val="8"/>
      <name val="Calibri"/>
      <family val="2"/>
      <charset val="204"/>
    </font>
    <font>
      <sz val="8"/>
      <name val="Calibri"/>
      <family val="2"/>
      <charset val="1"/>
    </font>
    <font>
      <sz val="8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31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</fills>
  <borders count="10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right" vertical="center"/>
    </xf>
    <xf numFmtId="1" fontId="2" fillId="0" borderId="0" xfId="1" applyNumberFormat="1" applyFont="1" applyAlignment="1">
      <alignment horizontal="right" vertical="center"/>
    </xf>
    <xf numFmtId="0" fontId="2" fillId="0" borderId="0" xfId="1" applyFont="1" applyAlignment="1">
      <alignment horizontal="center" vertical="top"/>
    </xf>
    <xf numFmtId="0" fontId="3" fillId="0" borderId="0" xfId="1" applyFont="1" applyAlignment="1">
      <alignment horizontal="left" vertical="top"/>
    </xf>
    <xf numFmtId="0" fontId="3" fillId="0" borderId="0" xfId="1" applyFont="1" applyAlignment="1">
      <alignment horizontal="right" vertical="center"/>
    </xf>
    <xf numFmtId="1" fontId="3" fillId="0" borderId="0" xfId="1" applyNumberFormat="1" applyFont="1" applyAlignment="1">
      <alignment horizontal="right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top"/>
    </xf>
    <xf numFmtId="0" fontId="2" fillId="0" borderId="0" xfId="1" applyFont="1" applyAlignment="1">
      <alignment horizontal="left" vertical="top"/>
    </xf>
    <xf numFmtId="0" fontId="3" fillId="2" borderId="1" xfId="1" applyFont="1" applyFill="1" applyBorder="1" applyAlignment="1">
      <alignment horizontal="center" vertical="center" wrapText="1"/>
    </xf>
    <xf numFmtId="1" fontId="3" fillId="2" borderId="2" xfId="1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" fontId="3" fillId="0" borderId="0" xfId="1" applyNumberFormat="1" applyFont="1" applyAlignment="1">
      <alignment horizontal="left" vertical="center"/>
    </xf>
    <xf numFmtId="0" fontId="4" fillId="0" borderId="7" xfId="1" applyFont="1" applyBorder="1" applyAlignment="1">
      <alignment horizontal="right" vertical="center" wrapText="1"/>
    </xf>
    <xf numFmtId="1" fontId="4" fillId="0" borderId="7" xfId="1" applyNumberFormat="1" applyFont="1" applyBorder="1" applyAlignment="1">
      <alignment horizontal="right" vertical="center" wrapText="1"/>
    </xf>
    <xf numFmtId="0" fontId="4" fillId="0" borderId="7" xfId="1" applyFont="1" applyBorder="1" applyAlignment="1">
      <alignment horizontal="left" vertical="center" wrapText="1"/>
    </xf>
    <xf numFmtId="2" fontId="3" fillId="0" borderId="7" xfId="1" applyNumberFormat="1" applyFont="1" applyBorder="1" applyAlignment="1">
      <alignment horizontal="center" vertical="center" shrinkToFit="1"/>
    </xf>
    <xf numFmtId="2" fontId="3" fillId="3" borderId="7" xfId="1" applyNumberFormat="1" applyFont="1" applyFill="1" applyBorder="1" applyAlignment="1">
      <alignment horizontal="center" vertical="center" shrinkToFit="1"/>
    </xf>
    <xf numFmtId="0" fontId="4" fillId="2" borderId="7" xfId="1" applyFont="1" applyFill="1" applyBorder="1" applyAlignment="1">
      <alignment horizontal="right" vertical="center" wrapText="1"/>
    </xf>
    <xf numFmtId="0" fontId="4" fillId="2" borderId="7" xfId="1" applyFont="1" applyFill="1" applyBorder="1" applyAlignment="1">
      <alignment horizontal="left" vertical="center" wrapText="1"/>
    </xf>
    <xf numFmtId="2" fontId="3" fillId="2" borderId="7" xfId="1" applyNumberFormat="1" applyFont="1" applyFill="1" applyBorder="1" applyAlignment="1">
      <alignment horizontal="center" vertical="center" shrinkToFit="1"/>
    </xf>
    <xf numFmtId="0" fontId="4" fillId="4" borderId="7" xfId="1" applyFont="1" applyFill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2" fontId="3" fillId="0" borderId="7" xfId="1" applyNumberFormat="1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right" vertical="center" wrapText="1"/>
    </xf>
    <xf numFmtId="0" fontId="4" fillId="0" borderId="7" xfId="1" applyFont="1" applyFill="1" applyBorder="1" applyAlignment="1">
      <alignment horizontal="left" vertical="center" wrapText="1"/>
    </xf>
    <xf numFmtId="0" fontId="4" fillId="0" borderId="7" xfId="1" applyFont="1" applyFill="1" applyBorder="1" applyAlignment="1">
      <alignment horizontal="right" vertical="center" wrapText="1"/>
    </xf>
    <xf numFmtId="2" fontId="2" fillId="0" borderId="7" xfId="1" applyNumberFormat="1" applyFont="1" applyFill="1" applyBorder="1" applyAlignment="1">
      <alignment horizontal="center" vertical="center"/>
    </xf>
    <xf numFmtId="2" fontId="3" fillId="0" borderId="7" xfId="1" applyNumberFormat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right" vertical="center" wrapText="1"/>
    </xf>
    <xf numFmtId="1" fontId="4" fillId="0" borderId="8" xfId="1" applyNumberFormat="1" applyFont="1" applyBorder="1" applyAlignment="1">
      <alignment horizontal="right" vertical="center" wrapText="1"/>
    </xf>
    <xf numFmtId="0" fontId="4" fillId="0" borderId="8" xfId="1" applyFont="1" applyFill="1" applyBorder="1" applyAlignment="1">
      <alignment horizontal="left" vertical="center" wrapText="1"/>
    </xf>
    <xf numFmtId="2" fontId="3" fillId="0" borderId="8" xfId="1" applyNumberFormat="1" applyFont="1" applyFill="1" applyBorder="1" applyAlignment="1">
      <alignment horizontal="center" vertical="center" shrinkToFit="1"/>
    </xf>
    <xf numFmtId="2" fontId="2" fillId="0" borderId="8" xfId="1" applyNumberFormat="1" applyFont="1" applyFill="1" applyBorder="1" applyAlignment="1">
      <alignment horizontal="center" vertical="center"/>
    </xf>
    <xf numFmtId="2" fontId="3" fillId="3" borderId="8" xfId="1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right" vertical="center" wrapText="1"/>
    </xf>
    <xf numFmtId="1" fontId="4" fillId="0" borderId="7" xfId="0" applyNumberFormat="1" applyFont="1" applyBorder="1" applyAlignment="1">
      <alignment horizontal="right" vertical="center" wrapText="1"/>
    </xf>
    <xf numFmtId="0" fontId="2" fillId="0" borderId="7" xfId="1" applyFont="1" applyBorder="1" applyAlignment="1">
      <alignment horizontal="right" vertical="center"/>
    </xf>
    <xf numFmtId="0" fontId="5" fillId="0" borderId="7" xfId="1" applyFont="1" applyFill="1" applyBorder="1" applyAlignment="1">
      <alignment horizontal="left" vertical="center" wrapText="1"/>
    </xf>
    <xf numFmtId="0" fontId="2" fillId="0" borderId="7" xfId="1" applyFont="1" applyBorder="1" applyAlignment="1">
      <alignment horizontal="center" vertical="top"/>
    </xf>
    <xf numFmtId="0" fontId="4" fillId="0" borderId="7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2" fillId="0" borderId="9" xfId="1" applyFont="1" applyBorder="1" applyAlignment="1">
      <alignment horizontal="right" vertical="center"/>
    </xf>
    <xf numFmtId="1" fontId="2" fillId="0" borderId="9" xfId="1" applyNumberFormat="1" applyFont="1" applyBorder="1" applyAlignment="1">
      <alignment horizontal="right" vertical="center"/>
    </xf>
    <xf numFmtId="0" fontId="4" fillId="0" borderId="9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top"/>
    </xf>
    <xf numFmtId="0" fontId="2" fillId="0" borderId="9" xfId="1" applyFont="1" applyBorder="1" applyAlignment="1">
      <alignment horizontal="left" vertical="center"/>
    </xf>
    <xf numFmtId="0" fontId="2" fillId="5" borderId="9" xfId="1" applyFont="1" applyFill="1" applyBorder="1" applyAlignment="1">
      <alignment horizontal="left" vertical="center"/>
    </xf>
    <xf numFmtId="2" fontId="2" fillId="0" borderId="0" xfId="1" applyNumberFormat="1" applyFont="1" applyAlignment="1">
      <alignment horizontal="center" vertical="top"/>
    </xf>
  </cellXfs>
  <cellStyles count="2">
    <cellStyle name="Excel Built-in Normal" xfId="1" xr:uid="{00000000-0005-0000-0000-000000000000}"/>
    <cellStyle name="Обычный" xfId="0" builtinId="0"/>
  </cellStyles>
  <dxfs count="1"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2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93"/>
  <sheetViews>
    <sheetView tabSelected="1" workbookViewId="0">
      <pane xSplit="2" ySplit="2" topLeftCell="C3" activePane="bottomRight" state="frozen"/>
      <selection pane="topRight" activeCell="C1" sqref="C1"/>
      <selection pane="bottomLeft" activeCell="A48" sqref="A48"/>
      <selection pane="bottomRight" activeCell="O10" sqref="O10"/>
    </sheetView>
  </sheetViews>
  <sheetFormatPr defaultColWidth="8" defaultRowHeight="11.25" x14ac:dyDescent="0.2"/>
  <cols>
    <col min="1" max="1" width="5.5703125" style="1" customWidth="1"/>
    <col min="2" max="2" width="8.42578125" style="2" customWidth="1"/>
    <col min="3" max="3" width="14" style="3" customWidth="1"/>
    <col min="4" max="4" width="40.28515625" style="1" customWidth="1"/>
    <col min="5" max="5" width="7.5703125" style="4" customWidth="1"/>
    <col min="6" max="6" width="14.7109375" style="4" customWidth="1"/>
    <col min="7" max="7" width="12" style="4" customWidth="1"/>
    <col min="8" max="8" width="7.140625" style="1" customWidth="1"/>
    <col min="9" max="9" width="7.5703125" style="1" customWidth="1"/>
    <col min="10" max="10" width="16.140625" style="1" customWidth="1"/>
    <col min="11" max="16384" width="8" style="1"/>
  </cols>
  <sheetData>
    <row r="1" spans="1:10" s="10" customFormat="1" x14ac:dyDescent="0.2">
      <c r="A1" s="5"/>
      <c r="B1" s="6"/>
      <c r="C1" s="7"/>
      <c r="D1" s="8"/>
      <c r="E1" s="9"/>
      <c r="F1" s="9"/>
      <c r="G1" s="9"/>
      <c r="H1" s="5"/>
      <c r="I1" s="5"/>
      <c r="J1" s="5"/>
    </row>
    <row r="2" spans="1:10" x14ac:dyDescent="0.2">
      <c r="A2" s="8"/>
      <c r="B2" s="11" t="s">
        <v>0</v>
      </c>
      <c r="C2" s="12"/>
      <c r="D2" s="13" t="s">
        <v>1</v>
      </c>
      <c r="E2" s="14" t="s">
        <v>2</v>
      </c>
      <c r="F2" s="15"/>
      <c r="G2" s="14" t="s">
        <v>3</v>
      </c>
      <c r="H2" s="16" t="s">
        <v>4</v>
      </c>
      <c r="I2" s="17" t="s">
        <v>5</v>
      </c>
      <c r="J2" s="18" t="s">
        <v>6</v>
      </c>
    </row>
    <row r="3" spans="1:10" hidden="1" x14ac:dyDescent="0.2">
      <c r="A3" s="19"/>
      <c r="B3" s="20">
        <v>7075</v>
      </c>
      <c r="C3" s="21">
        <v>1001022657075</v>
      </c>
      <c r="D3" s="22" t="s">
        <v>7</v>
      </c>
      <c r="E3" s="23">
        <v>1</v>
      </c>
      <c r="F3" s="23"/>
      <c r="G3" s="23">
        <f>F3*E3</f>
        <v>0</v>
      </c>
      <c r="H3" s="23">
        <f>I3/E3</f>
        <v>263.07750000000004</v>
      </c>
      <c r="I3" s="23">
        <v>263.07750000000004</v>
      </c>
      <c r="J3" s="24">
        <v>263.07750000000004</v>
      </c>
    </row>
    <row r="4" spans="1:10" x14ac:dyDescent="0.2">
      <c r="A4" s="19"/>
      <c r="B4" s="20">
        <v>6303</v>
      </c>
      <c r="C4" s="21">
        <v>1001022726303</v>
      </c>
      <c r="D4" s="22" t="s">
        <v>8</v>
      </c>
      <c r="E4" s="23">
        <v>1</v>
      </c>
      <c r="F4" s="23">
        <v>150</v>
      </c>
      <c r="G4" s="23">
        <f t="shared" ref="G4:G65" si="0">F4*E4</f>
        <v>150</v>
      </c>
      <c r="H4" s="23">
        <f t="shared" ref="H4:H65" si="1">I4/E4</f>
        <v>252.09450000000001</v>
      </c>
      <c r="I4" s="23">
        <v>252.09450000000001</v>
      </c>
      <c r="J4" s="24">
        <v>252.09450000000001</v>
      </c>
    </row>
    <row r="5" spans="1:10" x14ac:dyDescent="0.2">
      <c r="A5" s="19"/>
      <c r="B5" s="25">
        <v>7082</v>
      </c>
      <c r="C5" s="21">
        <v>1001022467082</v>
      </c>
      <c r="D5" s="26" t="s">
        <v>9</v>
      </c>
      <c r="E5" s="27">
        <v>1</v>
      </c>
      <c r="F5" s="27">
        <v>400</v>
      </c>
      <c r="G5" s="27">
        <f t="shared" si="0"/>
        <v>400</v>
      </c>
      <c r="H5" s="27">
        <f t="shared" si="1"/>
        <v>250</v>
      </c>
      <c r="I5" s="27">
        <v>250</v>
      </c>
      <c r="J5" s="24">
        <v>250</v>
      </c>
    </row>
    <row r="6" spans="1:10" x14ac:dyDescent="0.2">
      <c r="A6" s="19"/>
      <c r="B6" s="25">
        <v>7070</v>
      </c>
      <c r="C6" s="21">
        <v>1001022377070</v>
      </c>
      <c r="D6" s="26" t="s">
        <v>10</v>
      </c>
      <c r="E6" s="27">
        <v>1</v>
      </c>
      <c r="F6" s="27">
        <v>300</v>
      </c>
      <c r="G6" s="27">
        <f t="shared" si="0"/>
        <v>300</v>
      </c>
      <c r="H6" s="27">
        <f t="shared" si="1"/>
        <v>240</v>
      </c>
      <c r="I6" s="27">
        <v>240</v>
      </c>
      <c r="J6" s="24">
        <v>240</v>
      </c>
    </row>
    <row r="7" spans="1:10" x14ac:dyDescent="0.2">
      <c r="A7" s="19"/>
      <c r="B7" s="28">
        <v>6829</v>
      </c>
      <c r="C7" s="21">
        <v>1001024976829</v>
      </c>
      <c r="D7" s="26" t="s">
        <v>11</v>
      </c>
      <c r="E7" s="27">
        <v>1</v>
      </c>
      <c r="F7" s="27">
        <v>900</v>
      </c>
      <c r="G7" s="27">
        <f t="shared" si="0"/>
        <v>900</v>
      </c>
      <c r="H7" s="27">
        <f t="shared" si="1"/>
        <v>210</v>
      </c>
      <c r="I7" s="27">
        <v>210</v>
      </c>
      <c r="J7" s="24">
        <v>210</v>
      </c>
    </row>
    <row r="8" spans="1:10" hidden="1" x14ac:dyDescent="0.2">
      <c r="A8" s="19"/>
      <c r="B8" s="29">
        <v>7074</v>
      </c>
      <c r="C8" s="21">
        <v>1001022657074</v>
      </c>
      <c r="D8" s="22" t="s">
        <v>12</v>
      </c>
      <c r="E8" s="23">
        <v>0.60000000000000009</v>
      </c>
      <c r="F8" s="23"/>
      <c r="G8" s="23">
        <f t="shared" si="0"/>
        <v>0</v>
      </c>
      <c r="H8" s="23">
        <f t="shared" si="1"/>
        <v>266.85750000000002</v>
      </c>
      <c r="I8" s="30">
        <v>160.11450000000002</v>
      </c>
      <c r="J8" s="24">
        <v>160.11450000000002</v>
      </c>
    </row>
    <row r="9" spans="1:10" hidden="1" x14ac:dyDescent="0.2">
      <c r="A9" s="19"/>
      <c r="B9" s="29">
        <v>6762</v>
      </c>
      <c r="C9" s="21">
        <v>1001020846762</v>
      </c>
      <c r="D9" s="22" t="s">
        <v>13</v>
      </c>
      <c r="E9" s="23">
        <v>0.41</v>
      </c>
      <c r="F9" s="23"/>
      <c r="G9" s="23">
        <f t="shared" si="0"/>
        <v>0</v>
      </c>
      <c r="H9" s="23">
        <f t="shared" si="1"/>
        <v>384.22317073170734</v>
      </c>
      <c r="I9" s="30">
        <v>157.53149999999999</v>
      </c>
      <c r="J9" s="24">
        <v>157.53149999999999</v>
      </c>
    </row>
    <row r="10" spans="1:10" x14ac:dyDescent="0.2">
      <c r="A10" s="19"/>
      <c r="B10" s="29">
        <v>7066</v>
      </c>
      <c r="C10" s="21">
        <v>1001022377066</v>
      </c>
      <c r="D10" s="22" t="s">
        <v>14</v>
      </c>
      <c r="E10" s="23">
        <v>0.41</v>
      </c>
      <c r="F10" s="23">
        <v>120</v>
      </c>
      <c r="G10" s="23">
        <f t="shared" si="0"/>
        <v>49.199999999999996</v>
      </c>
      <c r="H10" s="23">
        <f t="shared" si="1"/>
        <v>256.53292682926832</v>
      </c>
      <c r="I10" s="30">
        <v>105.1785</v>
      </c>
      <c r="J10" s="24">
        <v>105.1785</v>
      </c>
    </row>
    <row r="11" spans="1:10" x14ac:dyDescent="0.2">
      <c r="A11" s="19"/>
      <c r="B11" s="29">
        <v>6713</v>
      </c>
      <c r="C11" s="21">
        <v>1001022246713</v>
      </c>
      <c r="D11" s="22" t="s">
        <v>15</v>
      </c>
      <c r="E11" s="23">
        <v>0.41</v>
      </c>
      <c r="F11" s="23">
        <v>150</v>
      </c>
      <c r="G11" s="23">
        <f t="shared" si="0"/>
        <v>61.499999999999993</v>
      </c>
      <c r="H11" s="23">
        <f t="shared" si="1"/>
        <v>239.4768292682927</v>
      </c>
      <c r="I11" s="30">
        <v>98.185500000000005</v>
      </c>
      <c r="J11" s="24">
        <v>98.185500000000005</v>
      </c>
    </row>
    <row r="12" spans="1:10" hidden="1" x14ac:dyDescent="0.2">
      <c r="A12" s="19"/>
      <c r="B12" s="29">
        <v>6616</v>
      </c>
      <c r="C12" s="21">
        <v>1001024976616</v>
      </c>
      <c r="D12" s="22" t="s">
        <v>16</v>
      </c>
      <c r="E12" s="23">
        <v>0.35</v>
      </c>
      <c r="F12" s="23"/>
      <c r="G12" s="23">
        <f t="shared" si="0"/>
        <v>0</v>
      </c>
      <c r="H12" s="23">
        <f t="shared" si="1"/>
        <v>275.40000000000003</v>
      </c>
      <c r="I12" s="30">
        <v>96.39</v>
      </c>
      <c r="J12" s="24">
        <v>96.39</v>
      </c>
    </row>
    <row r="13" spans="1:10" x14ac:dyDescent="0.2">
      <c r="A13" s="19"/>
      <c r="B13" s="29">
        <v>6608</v>
      </c>
      <c r="C13" s="21">
        <v>1001033856608</v>
      </c>
      <c r="D13" s="22" t="s">
        <v>17</v>
      </c>
      <c r="E13" s="23">
        <v>1</v>
      </c>
      <c r="F13" s="23">
        <v>220</v>
      </c>
      <c r="G13" s="23">
        <f t="shared" si="0"/>
        <v>220</v>
      </c>
      <c r="H13" s="23">
        <f t="shared" si="1"/>
        <v>305.0145</v>
      </c>
      <c r="I13" s="30">
        <v>305.0145</v>
      </c>
      <c r="J13" s="24">
        <v>305.0145</v>
      </c>
    </row>
    <row r="14" spans="1:10" x14ac:dyDescent="0.2">
      <c r="A14" s="19"/>
      <c r="B14" s="29">
        <v>6527</v>
      </c>
      <c r="C14" s="21">
        <v>1001031076527</v>
      </c>
      <c r="D14" s="22" t="s">
        <v>18</v>
      </c>
      <c r="E14" s="23">
        <v>1</v>
      </c>
      <c r="F14" s="23">
        <v>150</v>
      </c>
      <c r="G14" s="23">
        <f t="shared" si="0"/>
        <v>150</v>
      </c>
      <c r="H14" s="23">
        <f t="shared" si="1"/>
        <v>323.52600000000001</v>
      </c>
      <c r="I14" s="30">
        <v>323.52600000000001</v>
      </c>
      <c r="J14" s="24">
        <v>323.52600000000001</v>
      </c>
    </row>
    <row r="15" spans="1:10" x14ac:dyDescent="0.2">
      <c r="A15" s="19"/>
      <c r="B15" s="29">
        <v>6550</v>
      </c>
      <c r="C15" s="21">
        <v>1001032736550</v>
      </c>
      <c r="D15" s="22" t="s">
        <v>19</v>
      </c>
      <c r="E15" s="23">
        <v>1</v>
      </c>
      <c r="F15" s="23">
        <v>100</v>
      </c>
      <c r="G15" s="23">
        <f t="shared" si="0"/>
        <v>100</v>
      </c>
      <c r="H15" s="23">
        <f t="shared" si="1"/>
        <v>282.80699999999996</v>
      </c>
      <c r="I15" s="23">
        <v>282.80699999999996</v>
      </c>
      <c r="J15" s="24">
        <v>282.80699999999996</v>
      </c>
    </row>
    <row r="16" spans="1:10" hidden="1" x14ac:dyDescent="0.2">
      <c r="A16" s="19"/>
      <c r="B16" s="29">
        <v>4574</v>
      </c>
      <c r="C16" s="21">
        <v>1001012634574</v>
      </c>
      <c r="D16" s="22" t="s">
        <v>20</v>
      </c>
      <c r="E16" s="23">
        <v>1</v>
      </c>
      <c r="F16" s="23"/>
      <c r="G16" s="23">
        <f t="shared" si="0"/>
        <v>0</v>
      </c>
      <c r="H16" s="23">
        <f t="shared" si="1"/>
        <v>245.21700000000001</v>
      </c>
      <c r="I16" s="23">
        <v>245.21700000000001</v>
      </c>
      <c r="J16" s="24">
        <v>245.21700000000001</v>
      </c>
    </row>
    <row r="17" spans="1:10" hidden="1" x14ac:dyDescent="0.2">
      <c r="A17" s="19"/>
      <c r="B17" s="29">
        <v>5851</v>
      </c>
      <c r="C17" s="21">
        <v>1001012505851</v>
      </c>
      <c r="D17" s="22" t="s">
        <v>21</v>
      </c>
      <c r="E17" s="23">
        <v>1</v>
      </c>
      <c r="F17" s="23"/>
      <c r="G17" s="23">
        <f t="shared" si="0"/>
        <v>0</v>
      </c>
      <c r="H17" s="23">
        <f t="shared" si="1"/>
        <v>258.41550000000001</v>
      </c>
      <c r="I17" s="23">
        <v>258.41550000000001</v>
      </c>
      <c r="J17" s="24">
        <v>258.41550000000001</v>
      </c>
    </row>
    <row r="18" spans="1:10" hidden="1" x14ac:dyDescent="0.2">
      <c r="A18" s="19"/>
      <c r="B18" s="29">
        <v>6498</v>
      </c>
      <c r="C18" s="21">
        <v>1001012456498</v>
      </c>
      <c r="D18" s="22" t="s">
        <v>22</v>
      </c>
      <c r="E18" s="23">
        <v>1</v>
      </c>
      <c r="F18" s="23"/>
      <c r="G18" s="23">
        <f t="shared" si="0"/>
        <v>0</v>
      </c>
      <c r="H18" s="23">
        <f t="shared" si="1"/>
        <v>264.83100000000002</v>
      </c>
      <c r="I18" s="23">
        <v>264.83100000000002</v>
      </c>
      <c r="J18" s="24">
        <v>264.83100000000002</v>
      </c>
    </row>
    <row r="19" spans="1:10" x14ac:dyDescent="0.2">
      <c r="A19" s="19"/>
      <c r="B19" s="31">
        <v>4813</v>
      </c>
      <c r="C19" s="21">
        <v>1001012564813</v>
      </c>
      <c r="D19" s="26" t="s">
        <v>23</v>
      </c>
      <c r="E19" s="27">
        <v>1</v>
      </c>
      <c r="F19" s="27">
        <v>500</v>
      </c>
      <c r="G19" s="27">
        <f t="shared" si="0"/>
        <v>500</v>
      </c>
      <c r="H19" s="27">
        <f t="shared" si="1"/>
        <v>250</v>
      </c>
      <c r="I19" s="27">
        <v>250</v>
      </c>
      <c r="J19" s="24">
        <v>250</v>
      </c>
    </row>
    <row r="20" spans="1:10" x14ac:dyDescent="0.2">
      <c r="A20" s="19"/>
      <c r="B20" s="31">
        <v>4063</v>
      </c>
      <c r="C20" s="21">
        <v>1001012484063</v>
      </c>
      <c r="D20" s="26" t="s">
        <v>24</v>
      </c>
      <c r="E20" s="27">
        <v>1</v>
      </c>
      <c r="F20" s="27">
        <v>250</v>
      </c>
      <c r="G20" s="27">
        <f t="shared" si="0"/>
        <v>250</v>
      </c>
      <c r="H20" s="27">
        <f t="shared" si="1"/>
        <v>220</v>
      </c>
      <c r="I20" s="27">
        <v>220</v>
      </c>
      <c r="J20" s="24">
        <v>220</v>
      </c>
    </row>
    <row r="21" spans="1:10" hidden="1" x14ac:dyDescent="0.2">
      <c r="A21" s="19"/>
      <c r="B21" s="29">
        <v>6392</v>
      </c>
      <c r="C21" s="21">
        <v>1001012566392</v>
      </c>
      <c r="D21" s="22" t="s">
        <v>25</v>
      </c>
      <c r="E21" s="23">
        <v>0.4</v>
      </c>
      <c r="F21" s="23"/>
      <c r="G21" s="23">
        <f t="shared" si="0"/>
        <v>0</v>
      </c>
      <c r="H21" s="23">
        <f t="shared" si="1"/>
        <v>296.44125000000003</v>
      </c>
      <c r="I21" s="30">
        <v>118.57650000000001</v>
      </c>
      <c r="J21" s="24">
        <v>118.57650000000001</v>
      </c>
    </row>
    <row r="22" spans="1:10" x14ac:dyDescent="0.2">
      <c r="A22" s="19"/>
      <c r="B22" s="29">
        <v>6353</v>
      </c>
      <c r="C22" s="21">
        <v>1001012506353</v>
      </c>
      <c r="D22" s="22" t="s">
        <v>26</v>
      </c>
      <c r="E22" s="23">
        <v>0.4</v>
      </c>
      <c r="F22" s="23">
        <v>150</v>
      </c>
      <c r="G22" s="23">
        <f t="shared" si="0"/>
        <v>60</v>
      </c>
      <c r="H22" s="23">
        <f t="shared" si="1"/>
        <v>256.96125000000001</v>
      </c>
      <c r="I22" s="30">
        <v>102.78450000000001</v>
      </c>
      <c r="J22" s="24">
        <v>102.78450000000001</v>
      </c>
    </row>
    <row r="23" spans="1:10" hidden="1" x14ac:dyDescent="0.2">
      <c r="A23" s="19"/>
      <c r="B23" s="29">
        <v>6333</v>
      </c>
      <c r="C23" s="21">
        <v>1001012486333</v>
      </c>
      <c r="D23" s="22" t="s">
        <v>27</v>
      </c>
      <c r="E23" s="23">
        <v>0.4</v>
      </c>
      <c r="F23" s="23"/>
      <c r="G23" s="23">
        <f t="shared" si="0"/>
        <v>0</v>
      </c>
      <c r="H23" s="23">
        <f t="shared" si="1"/>
        <v>250.81874999999999</v>
      </c>
      <c r="I23" s="30">
        <v>100.3275</v>
      </c>
      <c r="J23" s="24">
        <v>100.3275</v>
      </c>
    </row>
    <row r="24" spans="1:10" x14ac:dyDescent="0.2">
      <c r="A24" s="19"/>
      <c r="B24" s="29">
        <v>6415</v>
      </c>
      <c r="C24" s="21">
        <v>1001303636415</v>
      </c>
      <c r="D24" s="22" t="s">
        <v>28</v>
      </c>
      <c r="E24" s="23">
        <v>0.84</v>
      </c>
      <c r="F24" s="23">
        <v>60</v>
      </c>
      <c r="G24" s="23">
        <f t="shared" si="0"/>
        <v>50.4</v>
      </c>
      <c r="H24" s="23">
        <f t="shared" si="1"/>
        <v>437.39404761904757</v>
      </c>
      <c r="I24" s="30">
        <v>367.41099999999994</v>
      </c>
      <c r="J24" s="24">
        <v>367.41099999999994</v>
      </c>
    </row>
    <row r="25" spans="1:10" x14ac:dyDescent="0.2">
      <c r="A25" s="19"/>
      <c r="B25" s="29">
        <v>7157</v>
      </c>
      <c r="C25" s="21">
        <v>1001300387157</v>
      </c>
      <c r="D25" s="22" t="s">
        <v>29</v>
      </c>
      <c r="E25" s="23">
        <v>1</v>
      </c>
      <c r="F25" s="23">
        <v>400</v>
      </c>
      <c r="G25" s="23">
        <f t="shared" si="0"/>
        <v>400</v>
      </c>
      <c r="H25" s="23">
        <f t="shared" si="1"/>
        <v>336.9975</v>
      </c>
      <c r="I25" s="30">
        <v>336.9975</v>
      </c>
      <c r="J25" s="24">
        <v>336.9975</v>
      </c>
    </row>
    <row r="26" spans="1:10" x14ac:dyDescent="0.2">
      <c r="A26" s="19"/>
      <c r="B26" s="31">
        <v>7166</v>
      </c>
      <c r="C26" s="21">
        <v>1001303987166</v>
      </c>
      <c r="D26" s="26" t="s">
        <v>30</v>
      </c>
      <c r="E26" s="27">
        <v>1</v>
      </c>
      <c r="F26" s="27">
        <v>600</v>
      </c>
      <c r="G26" s="27">
        <f t="shared" si="0"/>
        <v>600</v>
      </c>
      <c r="H26" s="27">
        <f t="shared" si="1"/>
        <v>340</v>
      </c>
      <c r="I26" s="30">
        <v>340</v>
      </c>
      <c r="J26" s="24">
        <v>340</v>
      </c>
    </row>
    <row r="27" spans="1:10" x14ac:dyDescent="0.2">
      <c r="A27" s="19"/>
      <c r="B27" s="31">
        <v>5544</v>
      </c>
      <c r="C27" s="21">
        <v>1001051875544</v>
      </c>
      <c r="D27" s="26" t="s">
        <v>31</v>
      </c>
      <c r="E27" s="27">
        <v>1</v>
      </c>
      <c r="F27" s="27">
        <v>600</v>
      </c>
      <c r="G27" s="27">
        <f t="shared" si="0"/>
        <v>600</v>
      </c>
      <c r="H27" s="27">
        <f t="shared" si="1"/>
        <v>335</v>
      </c>
      <c r="I27" s="30">
        <v>335</v>
      </c>
      <c r="J27" s="24">
        <v>335</v>
      </c>
    </row>
    <row r="28" spans="1:10" x14ac:dyDescent="0.2">
      <c r="A28" s="19"/>
      <c r="B28" s="29">
        <v>7154</v>
      </c>
      <c r="C28" s="21">
        <v>1001300387154</v>
      </c>
      <c r="D28" s="22" t="s">
        <v>32</v>
      </c>
      <c r="E28" s="23">
        <v>0.35</v>
      </c>
      <c r="F28" s="23">
        <v>300</v>
      </c>
      <c r="G28" s="23">
        <f t="shared" si="0"/>
        <v>105</v>
      </c>
      <c r="H28" s="23">
        <f t="shared" si="1"/>
        <v>358.05</v>
      </c>
      <c r="I28" s="23">
        <v>125.3175</v>
      </c>
      <c r="J28" s="24">
        <v>125.3175</v>
      </c>
    </row>
    <row r="29" spans="1:10" x14ac:dyDescent="0.2">
      <c r="A29" s="19"/>
      <c r="B29" s="29">
        <v>7173</v>
      </c>
      <c r="C29" s="21">
        <v>1001302277173</v>
      </c>
      <c r="D29" s="22" t="s">
        <v>33</v>
      </c>
      <c r="E29" s="23">
        <v>0.28000000000000008</v>
      </c>
      <c r="F29" s="23">
        <v>300</v>
      </c>
      <c r="G29" s="23">
        <f t="shared" si="0"/>
        <v>84.000000000000028</v>
      </c>
      <c r="H29" s="23">
        <f t="shared" si="1"/>
        <v>458.81249999999989</v>
      </c>
      <c r="I29" s="23">
        <v>128.4675</v>
      </c>
      <c r="J29" s="24">
        <v>128.4675</v>
      </c>
    </row>
    <row r="30" spans="1:10" x14ac:dyDescent="0.2">
      <c r="A30" s="19"/>
      <c r="B30" s="29">
        <v>7169</v>
      </c>
      <c r="C30" s="21">
        <v>1001303987169</v>
      </c>
      <c r="D30" s="22" t="s">
        <v>34</v>
      </c>
      <c r="E30" s="23">
        <v>0.35</v>
      </c>
      <c r="F30" s="23">
        <v>400</v>
      </c>
      <c r="G30" s="23">
        <f t="shared" si="0"/>
        <v>140</v>
      </c>
      <c r="H30" s="23">
        <f t="shared" si="1"/>
        <v>378.14857142857136</v>
      </c>
      <c r="I30" s="23">
        <v>132.35199999999998</v>
      </c>
      <c r="J30" s="24">
        <v>132.35199999999998</v>
      </c>
    </row>
    <row r="31" spans="1:10" x14ac:dyDescent="0.2">
      <c r="A31" s="19"/>
      <c r="B31" s="29">
        <v>6697</v>
      </c>
      <c r="C31" s="21">
        <v>1001301876697</v>
      </c>
      <c r="D31" s="22" t="s">
        <v>35</v>
      </c>
      <c r="E31" s="23">
        <v>0.35</v>
      </c>
      <c r="F31" s="23">
        <v>400</v>
      </c>
      <c r="G31" s="23">
        <f t="shared" si="0"/>
        <v>140</v>
      </c>
      <c r="H31" s="23">
        <f t="shared" si="1"/>
        <v>368.34000000000003</v>
      </c>
      <c r="I31" s="23">
        <v>128.91900000000001</v>
      </c>
      <c r="J31" s="24">
        <v>128.91900000000001</v>
      </c>
    </row>
    <row r="32" spans="1:10" x14ac:dyDescent="0.2">
      <c r="A32" s="19"/>
      <c r="B32" s="29">
        <v>6773</v>
      </c>
      <c r="C32" s="21">
        <v>1001303106773</v>
      </c>
      <c r="D32" s="22" t="s">
        <v>36</v>
      </c>
      <c r="E32" s="23">
        <v>0.28000000000000008</v>
      </c>
      <c r="F32" s="23">
        <v>300</v>
      </c>
      <c r="G32" s="23">
        <f t="shared" si="0"/>
        <v>84.000000000000028</v>
      </c>
      <c r="H32" s="23">
        <f t="shared" si="1"/>
        <v>409.91249999999991</v>
      </c>
      <c r="I32" s="23">
        <v>114.77550000000001</v>
      </c>
      <c r="J32" s="24">
        <v>114.77550000000001</v>
      </c>
    </row>
    <row r="33" spans="1:11" x14ac:dyDescent="0.2">
      <c r="A33" s="19"/>
      <c r="B33" s="29">
        <v>6684</v>
      </c>
      <c r="C33" s="21">
        <v>1001304506684</v>
      </c>
      <c r="D33" s="22" t="s">
        <v>37</v>
      </c>
      <c r="E33" s="23">
        <v>0.28000000000000008</v>
      </c>
      <c r="F33" s="23">
        <v>300</v>
      </c>
      <c r="G33" s="23">
        <f t="shared" si="0"/>
        <v>84.000000000000028</v>
      </c>
      <c r="H33" s="23">
        <f t="shared" si="1"/>
        <v>394.57499999999993</v>
      </c>
      <c r="I33" s="23">
        <v>110.48100000000001</v>
      </c>
      <c r="J33" s="24">
        <v>110.48100000000001</v>
      </c>
    </row>
    <row r="34" spans="1:11" x14ac:dyDescent="0.2">
      <c r="A34" s="19"/>
      <c r="B34" s="29">
        <v>6470</v>
      </c>
      <c r="C34" s="21">
        <v>1001092436470</v>
      </c>
      <c r="D34" s="22" t="s">
        <v>98</v>
      </c>
      <c r="E34" s="23">
        <v>1</v>
      </c>
      <c r="F34" s="23">
        <v>80</v>
      </c>
      <c r="G34" s="23">
        <f t="shared" si="0"/>
        <v>80</v>
      </c>
      <c r="H34" s="23">
        <f t="shared" si="1"/>
        <v>355.0575</v>
      </c>
      <c r="I34" s="23">
        <v>355.0575</v>
      </c>
      <c r="J34" s="24">
        <v>355.0575</v>
      </c>
      <c r="K34" s="1" t="s">
        <v>38</v>
      </c>
    </row>
    <row r="35" spans="1:11" x14ac:dyDescent="0.2">
      <c r="A35" s="19"/>
      <c r="B35" s="29">
        <v>6025</v>
      </c>
      <c r="C35" s="21">
        <v>1001094966025</v>
      </c>
      <c r="D35" s="22" t="s">
        <v>39</v>
      </c>
      <c r="E35" s="23">
        <v>1</v>
      </c>
      <c r="F35" s="23">
        <v>50</v>
      </c>
      <c r="G35" s="23">
        <f t="shared" si="0"/>
        <v>50</v>
      </c>
      <c r="H35" s="23">
        <f t="shared" si="1"/>
        <v>329.79100000000005</v>
      </c>
      <c r="I35" s="23">
        <v>329.79100000000005</v>
      </c>
      <c r="J35" s="24">
        <v>329.79100000000005</v>
      </c>
    </row>
    <row r="36" spans="1:11" x14ac:dyDescent="0.2">
      <c r="A36" s="19"/>
      <c r="B36" s="29">
        <v>5452</v>
      </c>
      <c r="C36" s="21">
        <v>1001092485452</v>
      </c>
      <c r="D36" s="32" t="s">
        <v>40</v>
      </c>
      <c r="E36" s="30">
        <v>1</v>
      </c>
      <c r="F36" s="30">
        <v>100</v>
      </c>
      <c r="G36" s="30">
        <f t="shared" si="0"/>
        <v>100</v>
      </c>
      <c r="H36" s="30">
        <f t="shared" si="1"/>
        <v>327.27200900712927</v>
      </c>
      <c r="I36" s="30">
        <v>327.27200900712927</v>
      </c>
      <c r="J36" s="24">
        <v>327.27200900712927</v>
      </c>
    </row>
    <row r="37" spans="1:11" x14ac:dyDescent="0.2">
      <c r="A37" s="19"/>
      <c r="B37" s="29">
        <v>4584</v>
      </c>
      <c r="C37" s="21">
        <v>1001092674584</v>
      </c>
      <c r="D37" s="32" t="s">
        <v>41</v>
      </c>
      <c r="E37" s="30">
        <v>1</v>
      </c>
      <c r="F37" s="30">
        <v>25</v>
      </c>
      <c r="G37" s="30">
        <f t="shared" si="0"/>
        <v>25</v>
      </c>
      <c r="H37" s="30">
        <f t="shared" si="1"/>
        <v>327.00799999999998</v>
      </c>
      <c r="I37" s="30">
        <v>327.00799999999998</v>
      </c>
      <c r="J37" s="24">
        <v>327.00799999999998</v>
      </c>
    </row>
    <row r="38" spans="1:11" x14ac:dyDescent="0.2">
      <c r="A38" s="19"/>
      <c r="B38" s="33">
        <v>3215</v>
      </c>
      <c r="C38" s="21">
        <v>1001094053215</v>
      </c>
      <c r="D38" s="32" t="s">
        <v>42</v>
      </c>
      <c r="E38" s="30">
        <v>0.4</v>
      </c>
      <c r="F38" s="30">
        <v>80</v>
      </c>
      <c r="G38" s="30">
        <f t="shared" si="0"/>
        <v>32</v>
      </c>
      <c r="H38" s="30">
        <f t="shared" si="1"/>
        <v>347.0499999999999</v>
      </c>
      <c r="I38" s="30">
        <v>138.81999999999996</v>
      </c>
      <c r="J38" s="24">
        <v>138.81999999999996</v>
      </c>
    </row>
    <row r="39" spans="1:11" x14ac:dyDescent="0.2">
      <c r="A39" s="19"/>
      <c r="B39" s="33">
        <v>7103</v>
      </c>
      <c r="C39" s="21">
        <v>1001223297103</v>
      </c>
      <c r="D39" s="32" t="s">
        <v>43</v>
      </c>
      <c r="E39" s="30">
        <v>0.18</v>
      </c>
      <c r="F39" s="30">
        <v>400</v>
      </c>
      <c r="G39" s="30">
        <f t="shared" si="0"/>
        <v>72</v>
      </c>
      <c r="H39" s="30">
        <f t="shared" si="1"/>
        <v>945.05833333333339</v>
      </c>
      <c r="I39" s="30">
        <v>170.1105</v>
      </c>
      <c r="J39" s="24">
        <v>170.1105</v>
      </c>
    </row>
    <row r="40" spans="1:11" x14ac:dyDescent="0.2">
      <c r="A40" s="19"/>
      <c r="B40" s="33">
        <v>7090</v>
      </c>
      <c r="C40" s="21">
        <v>1001084217090</v>
      </c>
      <c r="D40" s="32" t="s">
        <v>44</v>
      </c>
      <c r="E40" s="30">
        <v>0.30000000000000004</v>
      </c>
      <c r="F40" s="30">
        <v>150</v>
      </c>
      <c r="G40" s="30">
        <f t="shared" si="0"/>
        <v>45.000000000000007</v>
      </c>
      <c r="H40" s="30">
        <f t="shared" si="1"/>
        <v>500.94000000000005</v>
      </c>
      <c r="I40" s="30">
        <v>150.28200000000004</v>
      </c>
      <c r="J40" s="24">
        <v>150.28200000000004</v>
      </c>
    </row>
    <row r="41" spans="1:11" x14ac:dyDescent="0.2">
      <c r="A41" s="8"/>
      <c r="B41" s="33">
        <v>4558</v>
      </c>
      <c r="C41" s="21">
        <v>1001010014558</v>
      </c>
      <c r="D41" s="32" t="s">
        <v>45</v>
      </c>
      <c r="E41" s="30">
        <v>1</v>
      </c>
      <c r="F41" s="30">
        <v>70</v>
      </c>
      <c r="G41" s="30">
        <f t="shared" si="0"/>
        <v>70</v>
      </c>
      <c r="H41" s="34">
        <f t="shared" si="1"/>
        <v>354.35400000000004</v>
      </c>
      <c r="I41" s="35">
        <v>354.35400000000004</v>
      </c>
      <c r="J41" s="24">
        <v>354.35400000000004</v>
      </c>
      <c r="K41" s="1" t="s">
        <v>46</v>
      </c>
    </row>
    <row r="42" spans="1:11" hidden="1" x14ac:dyDescent="0.2">
      <c r="A42" s="8"/>
      <c r="B42" s="33">
        <v>6324</v>
      </c>
      <c r="C42" s="21">
        <v>1001010016324</v>
      </c>
      <c r="D42" s="32" t="s">
        <v>47</v>
      </c>
      <c r="E42" s="30">
        <v>0.4</v>
      </c>
      <c r="F42" s="30"/>
      <c r="G42" s="30">
        <f t="shared" si="0"/>
        <v>0</v>
      </c>
      <c r="H42" s="34">
        <f t="shared" si="1"/>
        <v>376.03124999999994</v>
      </c>
      <c r="I42" s="35">
        <v>150.41249999999999</v>
      </c>
      <c r="J42" s="24">
        <v>150.41249999999999</v>
      </c>
    </row>
    <row r="43" spans="1:11" hidden="1" x14ac:dyDescent="0.2">
      <c r="B43" s="33">
        <v>6978</v>
      </c>
      <c r="C43" s="21">
        <v>1001010016978</v>
      </c>
      <c r="D43" s="32" t="s">
        <v>48</v>
      </c>
      <c r="E43" s="30">
        <v>1</v>
      </c>
      <c r="F43" s="30"/>
      <c r="G43" s="30">
        <f t="shared" si="0"/>
        <v>0</v>
      </c>
      <c r="H43" s="34">
        <f t="shared" si="1"/>
        <v>461.69549999999998</v>
      </c>
      <c r="I43" s="34">
        <v>461.69549999999998</v>
      </c>
      <c r="J43" s="24">
        <v>461.69549999999998</v>
      </c>
    </row>
    <row r="44" spans="1:11" hidden="1" x14ac:dyDescent="0.2">
      <c r="B44" s="33">
        <v>4561</v>
      </c>
      <c r="C44" s="21">
        <v>1001010014561</v>
      </c>
      <c r="D44" s="32" t="s">
        <v>49</v>
      </c>
      <c r="E44" s="30">
        <v>1</v>
      </c>
      <c r="F44" s="30"/>
      <c r="G44" s="30">
        <f t="shared" si="0"/>
        <v>0</v>
      </c>
      <c r="H44" s="34">
        <f t="shared" si="1"/>
        <v>403.89300000000003</v>
      </c>
      <c r="I44" s="34">
        <v>403.89300000000003</v>
      </c>
      <c r="J44" s="24">
        <v>403.89300000000003</v>
      </c>
    </row>
    <row r="45" spans="1:11" hidden="1" x14ac:dyDescent="0.2">
      <c r="B45" s="33">
        <v>2675</v>
      </c>
      <c r="C45" s="21">
        <v>1001010032675</v>
      </c>
      <c r="D45" s="32" t="s">
        <v>50</v>
      </c>
      <c r="E45" s="30">
        <v>1</v>
      </c>
      <c r="F45" s="30"/>
      <c r="G45" s="30">
        <f t="shared" si="0"/>
        <v>0</v>
      </c>
      <c r="H45" s="34">
        <f t="shared" si="1"/>
        <v>451.56300000000005</v>
      </c>
      <c r="I45" s="34">
        <v>451.56300000000005</v>
      </c>
      <c r="J45" s="24">
        <v>451.56300000000005</v>
      </c>
    </row>
    <row r="46" spans="1:11" hidden="1" x14ac:dyDescent="0.2">
      <c r="B46" s="33">
        <v>7125</v>
      </c>
      <c r="C46" s="21">
        <v>1001010027125</v>
      </c>
      <c r="D46" s="32" t="s">
        <v>51</v>
      </c>
      <c r="E46" s="30">
        <v>1</v>
      </c>
      <c r="F46" s="30"/>
      <c r="G46" s="30">
        <f t="shared" si="0"/>
        <v>0</v>
      </c>
      <c r="H46" s="34">
        <f t="shared" si="1"/>
        <v>302.50500000000005</v>
      </c>
      <c r="I46" s="34">
        <v>302.50500000000005</v>
      </c>
      <c r="J46" s="24">
        <v>302.50500000000005</v>
      </c>
    </row>
    <row r="47" spans="1:11" hidden="1" x14ac:dyDescent="0.2">
      <c r="B47" s="33">
        <v>7126</v>
      </c>
      <c r="C47" s="21">
        <v>1001010027126</v>
      </c>
      <c r="D47" s="32" t="s">
        <v>52</v>
      </c>
      <c r="E47" s="30">
        <v>0.4</v>
      </c>
      <c r="F47" s="30"/>
      <c r="G47" s="30">
        <f t="shared" si="0"/>
        <v>0</v>
      </c>
      <c r="H47" s="34">
        <f t="shared" si="1"/>
        <v>343.21874999999994</v>
      </c>
      <c r="I47" s="34">
        <v>137.28749999999999</v>
      </c>
      <c r="J47" s="24">
        <v>137.28749999999999</v>
      </c>
    </row>
    <row r="48" spans="1:11" x14ac:dyDescent="0.2">
      <c r="B48" s="33">
        <v>6769</v>
      </c>
      <c r="C48" s="21">
        <v>1001015496769</v>
      </c>
      <c r="D48" s="32" t="s">
        <v>53</v>
      </c>
      <c r="E48" s="30">
        <v>1</v>
      </c>
      <c r="F48" s="30">
        <v>40</v>
      </c>
      <c r="G48" s="30">
        <f t="shared" si="0"/>
        <v>40</v>
      </c>
      <c r="H48" s="34">
        <f t="shared" si="1"/>
        <v>178.05900000000003</v>
      </c>
      <c r="I48" s="34">
        <v>178.05900000000003</v>
      </c>
      <c r="J48" s="24">
        <v>178.05900000000003</v>
      </c>
    </row>
    <row r="49" spans="2:11" hidden="1" x14ac:dyDescent="0.2">
      <c r="B49" s="33">
        <v>6340</v>
      </c>
      <c r="C49" s="21">
        <v>1001012816340</v>
      </c>
      <c r="D49" s="32" t="s">
        <v>54</v>
      </c>
      <c r="E49" s="30">
        <v>0.5</v>
      </c>
      <c r="F49" s="30"/>
      <c r="G49" s="30">
        <f t="shared" si="0"/>
        <v>0</v>
      </c>
      <c r="H49" s="34">
        <f t="shared" si="1"/>
        <v>189.81900000000002</v>
      </c>
      <c r="I49" s="34">
        <v>94.909500000000008</v>
      </c>
      <c r="J49" s="24">
        <v>94.909500000000008</v>
      </c>
    </row>
    <row r="50" spans="2:11" hidden="1" x14ac:dyDescent="0.2">
      <c r="B50" s="33">
        <v>6861</v>
      </c>
      <c r="C50" s="21">
        <v>1001015646861</v>
      </c>
      <c r="D50" s="32" t="s">
        <v>55</v>
      </c>
      <c r="E50" s="30">
        <v>1</v>
      </c>
      <c r="F50" s="30"/>
      <c r="G50" s="30">
        <f t="shared" si="0"/>
        <v>0</v>
      </c>
      <c r="H50" s="34">
        <f t="shared" si="1"/>
        <v>181.71300000000002</v>
      </c>
      <c r="I50" s="34">
        <v>181.71300000000002</v>
      </c>
      <c r="J50" s="24">
        <v>181.71300000000002</v>
      </c>
    </row>
    <row r="51" spans="2:11" hidden="1" x14ac:dyDescent="0.2">
      <c r="B51" s="33">
        <v>6862</v>
      </c>
      <c r="C51" s="21">
        <v>1001015706862</v>
      </c>
      <c r="D51" s="32" t="s">
        <v>56</v>
      </c>
      <c r="E51" s="30">
        <v>1</v>
      </c>
      <c r="F51" s="30"/>
      <c r="G51" s="30">
        <f t="shared" si="0"/>
        <v>0</v>
      </c>
      <c r="H51" s="34">
        <f t="shared" si="1"/>
        <v>181.71300000000002</v>
      </c>
      <c r="I51" s="34">
        <v>181.71300000000002</v>
      </c>
      <c r="J51" s="24">
        <v>181.71300000000002</v>
      </c>
    </row>
    <row r="52" spans="2:11" hidden="1" x14ac:dyDescent="0.2">
      <c r="B52" s="33">
        <v>6341</v>
      </c>
      <c r="C52" s="21">
        <v>1001012816341</v>
      </c>
      <c r="D52" s="32" t="s">
        <v>57</v>
      </c>
      <c r="E52" s="30">
        <v>0.5</v>
      </c>
      <c r="F52" s="30"/>
      <c r="G52" s="30">
        <f t="shared" si="0"/>
        <v>0</v>
      </c>
      <c r="H52" s="34">
        <f t="shared" si="1"/>
        <v>189.81900000000002</v>
      </c>
      <c r="I52" s="34">
        <v>94.909500000000008</v>
      </c>
      <c r="J52" s="24">
        <v>94.909500000000008</v>
      </c>
    </row>
    <row r="53" spans="2:11" hidden="1" x14ac:dyDescent="0.2">
      <c r="B53" s="33">
        <v>6495</v>
      </c>
      <c r="C53" s="21">
        <v>1001092436495</v>
      </c>
      <c r="D53" s="32" t="s">
        <v>58</v>
      </c>
      <c r="E53" s="30">
        <v>0.30000000000000004</v>
      </c>
      <c r="F53" s="30"/>
      <c r="G53" s="30">
        <f t="shared" si="0"/>
        <v>0</v>
      </c>
      <c r="H53" s="34">
        <f t="shared" si="1"/>
        <v>386.25999999999993</v>
      </c>
      <c r="I53" s="34">
        <v>115.878</v>
      </c>
      <c r="J53" s="24">
        <v>115.878</v>
      </c>
      <c r="K53" s="1" t="s">
        <v>38</v>
      </c>
    </row>
    <row r="54" spans="2:11" hidden="1" x14ac:dyDescent="0.2">
      <c r="B54" s="33">
        <v>5495</v>
      </c>
      <c r="C54" s="21">
        <v>1001093345495</v>
      </c>
      <c r="D54" s="32" t="s">
        <v>59</v>
      </c>
      <c r="E54" s="30">
        <v>0.4</v>
      </c>
      <c r="F54" s="30"/>
      <c r="G54" s="30">
        <f t="shared" si="0"/>
        <v>0</v>
      </c>
      <c r="H54" s="34">
        <f t="shared" si="1"/>
        <v>349.8075</v>
      </c>
      <c r="I54" s="34">
        <v>139.923</v>
      </c>
      <c r="J54" s="24">
        <v>139.923</v>
      </c>
    </row>
    <row r="55" spans="2:11" hidden="1" x14ac:dyDescent="0.2">
      <c r="B55" s="33">
        <v>6208</v>
      </c>
      <c r="C55" s="21">
        <v>1001220226208</v>
      </c>
      <c r="D55" s="32" t="s">
        <v>60</v>
      </c>
      <c r="E55" s="30">
        <v>0.15</v>
      </c>
      <c r="F55" s="30"/>
      <c r="G55" s="30">
        <f t="shared" si="0"/>
        <v>0</v>
      </c>
      <c r="H55" s="34">
        <f t="shared" si="1"/>
        <v>712.25000000000011</v>
      </c>
      <c r="I55" s="34">
        <v>106.83750000000001</v>
      </c>
      <c r="J55" s="24">
        <v>106.83750000000001</v>
      </c>
    </row>
    <row r="56" spans="2:11" x14ac:dyDescent="0.2">
      <c r="B56" s="33">
        <v>6790</v>
      </c>
      <c r="C56" s="21">
        <v>1001300366790</v>
      </c>
      <c r="D56" s="32" t="s">
        <v>61</v>
      </c>
      <c r="E56" s="30">
        <v>1</v>
      </c>
      <c r="F56" s="30">
        <v>50</v>
      </c>
      <c r="G56" s="30">
        <f t="shared" si="0"/>
        <v>50</v>
      </c>
      <c r="H56" s="34">
        <f t="shared" si="1"/>
        <v>498.9495</v>
      </c>
      <c r="I56" s="34">
        <v>498.9495</v>
      </c>
      <c r="J56" s="24">
        <v>498.9495</v>
      </c>
    </row>
    <row r="57" spans="2:11" x14ac:dyDescent="0.2">
      <c r="B57" s="33">
        <v>6807</v>
      </c>
      <c r="C57" s="21">
        <v>1001300366807</v>
      </c>
      <c r="D57" s="32" t="s">
        <v>62</v>
      </c>
      <c r="E57" s="30">
        <v>0.33</v>
      </c>
      <c r="F57" s="30">
        <v>100</v>
      </c>
      <c r="G57" s="30">
        <f t="shared" si="0"/>
        <v>33</v>
      </c>
      <c r="H57" s="34">
        <f t="shared" si="1"/>
        <v>476.25454545454551</v>
      </c>
      <c r="I57" s="34">
        <v>157.16400000000002</v>
      </c>
      <c r="J57" s="24">
        <v>157.16400000000002</v>
      </c>
    </row>
    <row r="58" spans="2:11" x14ac:dyDescent="0.2">
      <c r="B58" s="33">
        <v>6701</v>
      </c>
      <c r="C58" s="21">
        <v>1001304496701</v>
      </c>
      <c r="D58" s="32" t="s">
        <v>63</v>
      </c>
      <c r="E58" s="30">
        <v>0.28000000000000008</v>
      </c>
      <c r="F58" s="30">
        <v>160</v>
      </c>
      <c r="G58" s="30">
        <f t="shared" si="0"/>
        <v>44.800000000000011</v>
      </c>
      <c r="H58" s="34">
        <f t="shared" si="1"/>
        <v>394.46249999999986</v>
      </c>
      <c r="I58" s="34">
        <v>110.4495</v>
      </c>
      <c r="J58" s="24">
        <v>110.4495</v>
      </c>
    </row>
    <row r="59" spans="2:11" x14ac:dyDescent="0.2">
      <c r="B59" s="33">
        <v>6565</v>
      </c>
      <c r="C59" s="21">
        <v>1001305316565</v>
      </c>
      <c r="D59" s="32" t="s">
        <v>64</v>
      </c>
      <c r="E59" s="30">
        <v>0.31</v>
      </c>
      <c r="F59" s="30">
        <v>40</v>
      </c>
      <c r="G59" s="30">
        <f t="shared" si="0"/>
        <v>12.4</v>
      </c>
      <c r="H59" s="34">
        <f t="shared" si="1"/>
        <v>384.53709677419357</v>
      </c>
      <c r="I59" s="34">
        <v>119.20650000000001</v>
      </c>
      <c r="J59" s="24">
        <v>119.20650000000001</v>
      </c>
    </row>
    <row r="60" spans="2:11" x14ac:dyDescent="0.2">
      <c r="B60" s="33">
        <v>5706</v>
      </c>
      <c r="C60" s="21">
        <v>1001061975706</v>
      </c>
      <c r="D60" s="32" t="s">
        <v>65</v>
      </c>
      <c r="E60" s="30">
        <v>0.25</v>
      </c>
      <c r="F60" s="30">
        <v>200</v>
      </c>
      <c r="G60" s="30">
        <f t="shared" si="0"/>
        <v>50</v>
      </c>
      <c r="H60" s="34">
        <f t="shared" si="1"/>
        <v>729.54</v>
      </c>
      <c r="I60" s="34">
        <v>182.38499999999999</v>
      </c>
      <c r="J60" s="24">
        <v>182.38499999999999</v>
      </c>
    </row>
    <row r="61" spans="2:11" x14ac:dyDescent="0.2">
      <c r="B61" s="33">
        <v>3287</v>
      </c>
      <c r="C61" s="21">
        <v>1001060763287</v>
      </c>
      <c r="D61" s="32" t="s">
        <v>66</v>
      </c>
      <c r="E61" s="30">
        <v>1</v>
      </c>
      <c r="F61" s="30">
        <v>30</v>
      </c>
      <c r="G61" s="30">
        <f t="shared" si="0"/>
        <v>30</v>
      </c>
      <c r="H61" s="34">
        <f t="shared" si="1"/>
        <v>763.54950000000008</v>
      </c>
      <c r="I61" s="34">
        <v>763.54950000000008</v>
      </c>
      <c r="J61" s="24">
        <v>763.54950000000008</v>
      </c>
    </row>
    <row r="62" spans="2:11" x14ac:dyDescent="0.2">
      <c r="B62" s="33">
        <v>4993</v>
      </c>
      <c r="C62" s="21">
        <v>1001060764993</v>
      </c>
      <c r="D62" s="32" t="s">
        <v>67</v>
      </c>
      <c r="E62" s="30">
        <v>0.25</v>
      </c>
      <c r="F62" s="30">
        <v>300</v>
      </c>
      <c r="G62" s="30">
        <f t="shared" si="0"/>
        <v>75</v>
      </c>
      <c r="H62" s="34">
        <f t="shared" si="1"/>
        <v>772.8</v>
      </c>
      <c r="I62" s="34">
        <v>193.2</v>
      </c>
      <c r="J62" s="24">
        <v>193.2</v>
      </c>
    </row>
    <row r="63" spans="2:11" x14ac:dyDescent="0.2">
      <c r="B63" s="33">
        <v>5483</v>
      </c>
      <c r="C63" s="21">
        <v>1001062505483</v>
      </c>
      <c r="D63" s="32" t="s">
        <v>68</v>
      </c>
      <c r="E63" s="30">
        <v>0.25</v>
      </c>
      <c r="F63" s="30">
        <v>200</v>
      </c>
      <c r="G63" s="30">
        <f t="shared" si="0"/>
        <v>50</v>
      </c>
      <c r="H63" s="34">
        <f t="shared" si="1"/>
        <v>690.64800000000002</v>
      </c>
      <c r="I63" s="34">
        <v>172.66200000000001</v>
      </c>
      <c r="J63" s="24">
        <v>172.66200000000001</v>
      </c>
    </row>
    <row r="64" spans="2:11" x14ac:dyDescent="0.2">
      <c r="B64" s="33">
        <v>4117</v>
      </c>
      <c r="C64" s="21">
        <v>1001062504117</v>
      </c>
      <c r="D64" s="32" t="s">
        <v>69</v>
      </c>
      <c r="E64" s="30">
        <v>1</v>
      </c>
      <c r="F64" s="30">
        <v>40</v>
      </c>
      <c r="G64" s="30">
        <f t="shared" si="0"/>
        <v>40</v>
      </c>
      <c r="H64" s="34">
        <f t="shared" si="1"/>
        <v>684.71550000000002</v>
      </c>
      <c r="I64" s="34">
        <v>684.71550000000002</v>
      </c>
      <c r="J64" s="24">
        <v>684.71550000000002</v>
      </c>
    </row>
    <row r="65" spans="2:10" x14ac:dyDescent="0.2">
      <c r="B65" s="33">
        <v>5708</v>
      </c>
      <c r="C65" s="21">
        <v>1001063145708</v>
      </c>
      <c r="D65" s="32" t="s">
        <v>70</v>
      </c>
      <c r="E65" s="30">
        <v>1</v>
      </c>
      <c r="F65" s="30">
        <v>50</v>
      </c>
      <c r="G65" s="30">
        <f t="shared" si="0"/>
        <v>50</v>
      </c>
      <c r="H65" s="34">
        <f t="shared" si="1"/>
        <v>690.63750000000005</v>
      </c>
      <c r="I65" s="34">
        <v>690.63750000000005</v>
      </c>
      <c r="J65" s="24">
        <v>690.63750000000005</v>
      </c>
    </row>
    <row r="66" spans="2:10" hidden="1" x14ac:dyDescent="0.2">
      <c r="B66" s="33">
        <v>614</v>
      </c>
      <c r="C66" s="21">
        <v>1001060720614</v>
      </c>
      <c r="D66" s="32" t="s">
        <v>71</v>
      </c>
      <c r="E66" s="30">
        <v>1</v>
      </c>
      <c r="F66" s="30"/>
      <c r="G66" s="30">
        <f t="shared" ref="G66:G90" si="2">F66*E66</f>
        <v>0</v>
      </c>
      <c r="H66" s="34">
        <f t="shared" ref="H66:H90" si="3">I66/E66</f>
        <v>908.60700000000008</v>
      </c>
      <c r="I66" s="34">
        <v>908.60700000000008</v>
      </c>
      <c r="J66" s="24">
        <v>908.60700000000008</v>
      </c>
    </row>
    <row r="67" spans="2:10" x14ac:dyDescent="0.2">
      <c r="B67" s="33">
        <v>5707</v>
      </c>
      <c r="C67" s="21">
        <v>1001062475707</v>
      </c>
      <c r="D67" s="32" t="s">
        <v>72</v>
      </c>
      <c r="E67" s="30">
        <v>0.25</v>
      </c>
      <c r="F67" s="30">
        <v>100</v>
      </c>
      <c r="G67" s="30">
        <f t="shared" si="2"/>
        <v>25</v>
      </c>
      <c r="H67" s="34">
        <f t="shared" si="3"/>
        <v>746.59199999999998</v>
      </c>
      <c r="I67" s="34">
        <v>186.648</v>
      </c>
      <c r="J67" s="24">
        <v>186.648</v>
      </c>
    </row>
    <row r="68" spans="2:10" x14ac:dyDescent="0.2">
      <c r="B68" s="33">
        <v>6794</v>
      </c>
      <c r="C68" s="21">
        <v>1001303636794</v>
      </c>
      <c r="D68" s="32" t="s">
        <v>73</v>
      </c>
      <c r="E68" s="30">
        <v>1</v>
      </c>
      <c r="F68" s="30">
        <v>60</v>
      </c>
      <c r="G68" s="30">
        <f t="shared" si="2"/>
        <v>60</v>
      </c>
      <c r="H68" s="34">
        <f t="shared" si="3"/>
        <v>510.87750000000005</v>
      </c>
      <c r="I68" s="34">
        <v>510.87750000000005</v>
      </c>
      <c r="J68" s="24">
        <v>510.87750000000005</v>
      </c>
    </row>
    <row r="69" spans="2:10" hidden="1" x14ac:dyDescent="0.2">
      <c r="B69" s="33">
        <v>6793</v>
      </c>
      <c r="C69" s="21">
        <v>1001303636793</v>
      </c>
      <c r="D69" s="32" t="s">
        <v>74</v>
      </c>
      <c r="E69" s="30">
        <v>0.33</v>
      </c>
      <c r="F69" s="30"/>
      <c r="G69" s="30">
        <f t="shared" si="2"/>
        <v>0</v>
      </c>
      <c r="H69" s="34">
        <f t="shared" si="3"/>
        <v>526.4</v>
      </c>
      <c r="I69" s="34">
        <v>173.71200000000002</v>
      </c>
      <c r="J69" s="24">
        <v>173.71200000000002</v>
      </c>
    </row>
    <row r="70" spans="2:10" x14ac:dyDescent="0.2">
      <c r="B70" s="33">
        <v>6665</v>
      </c>
      <c r="C70" s="21">
        <v>1001303636665</v>
      </c>
      <c r="D70" s="32" t="s">
        <v>75</v>
      </c>
      <c r="E70" s="30">
        <v>0.31</v>
      </c>
      <c r="F70" s="30">
        <v>200</v>
      </c>
      <c r="G70" s="30">
        <f t="shared" si="2"/>
        <v>62</v>
      </c>
      <c r="H70" s="34">
        <f t="shared" si="3"/>
        <v>485.1</v>
      </c>
      <c r="I70" s="34">
        <v>150.381</v>
      </c>
      <c r="J70" s="24">
        <v>150.381</v>
      </c>
    </row>
    <row r="71" spans="2:10" x14ac:dyDescent="0.2">
      <c r="B71" s="33">
        <v>6967</v>
      </c>
      <c r="C71" s="21">
        <v>1001063656967</v>
      </c>
      <c r="D71" s="32" t="s">
        <v>76</v>
      </c>
      <c r="E71" s="30">
        <v>0.25</v>
      </c>
      <c r="F71" s="30">
        <v>100</v>
      </c>
      <c r="G71" s="30">
        <f t="shared" si="2"/>
        <v>25</v>
      </c>
      <c r="H71" s="34">
        <f t="shared" si="3"/>
        <v>757.80600000000004</v>
      </c>
      <c r="I71" s="34">
        <v>189.45150000000001</v>
      </c>
      <c r="J71" s="24">
        <v>189.45150000000001</v>
      </c>
    </row>
    <row r="72" spans="2:10" hidden="1" x14ac:dyDescent="0.2">
      <c r="B72" s="33">
        <v>6796</v>
      </c>
      <c r="C72" s="21">
        <v>1001302596796</v>
      </c>
      <c r="D72" s="32" t="s">
        <v>77</v>
      </c>
      <c r="E72" s="30">
        <v>1</v>
      </c>
      <c r="F72" s="30"/>
      <c r="G72" s="30">
        <f t="shared" si="2"/>
        <v>0</v>
      </c>
      <c r="H72" s="34">
        <f t="shared" si="3"/>
        <v>563.73450000000003</v>
      </c>
      <c r="I72" s="34">
        <v>563.73450000000003</v>
      </c>
      <c r="J72" s="24">
        <v>563.73450000000003</v>
      </c>
    </row>
    <row r="73" spans="2:10" x14ac:dyDescent="0.2">
      <c r="B73" s="36">
        <v>6795</v>
      </c>
      <c r="C73" s="37">
        <v>1001302596795</v>
      </c>
      <c r="D73" s="38" t="s">
        <v>78</v>
      </c>
      <c r="E73" s="39">
        <v>0.33</v>
      </c>
      <c r="F73" s="39">
        <v>30</v>
      </c>
      <c r="G73" s="39">
        <f t="shared" si="2"/>
        <v>9.9</v>
      </c>
      <c r="H73" s="40">
        <f t="shared" si="3"/>
        <v>583.89545454545453</v>
      </c>
      <c r="I73" s="40">
        <v>192.68549999999999</v>
      </c>
      <c r="J73" s="41">
        <v>192.68549999999999</v>
      </c>
    </row>
    <row r="74" spans="2:10" x14ac:dyDescent="0.2">
      <c r="B74" s="42">
        <v>6221</v>
      </c>
      <c r="C74" s="43">
        <v>1001205376221</v>
      </c>
      <c r="D74" s="32" t="s">
        <v>79</v>
      </c>
      <c r="E74" s="30">
        <v>0.09</v>
      </c>
      <c r="F74" s="30">
        <v>150</v>
      </c>
      <c r="G74" s="30">
        <f t="shared" si="2"/>
        <v>13.5</v>
      </c>
      <c r="H74" s="34">
        <f t="shared" si="3"/>
        <v>1029.9333333333334</v>
      </c>
      <c r="I74" s="34">
        <v>92.694000000000003</v>
      </c>
      <c r="J74" s="24">
        <v>92.694000000000003</v>
      </c>
    </row>
    <row r="75" spans="2:10" x14ac:dyDescent="0.2">
      <c r="B75" s="42">
        <v>6557</v>
      </c>
      <c r="C75" s="43">
        <v>1001200756557</v>
      </c>
      <c r="D75" s="32" t="s">
        <v>80</v>
      </c>
      <c r="E75" s="30">
        <v>0.1</v>
      </c>
      <c r="F75" s="30">
        <v>100</v>
      </c>
      <c r="G75" s="30">
        <f t="shared" si="2"/>
        <v>10</v>
      </c>
      <c r="H75" s="34">
        <f t="shared" si="3"/>
        <v>734.79000000000008</v>
      </c>
      <c r="I75" s="34">
        <v>73.479000000000013</v>
      </c>
      <c r="J75" s="24">
        <v>73.479000000000013</v>
      </c>
    </row>
    <row r="76" spans="2:10" x14ac:dyDescent="0.2">
      <c r="B76" s="42">
        <v>6454</v>
      </c>
      <c r="C76" s="43">
        <v>1001201976454</v>
      </c>
      <c r="D76" s="32" t="s">
        <v>81</v>
      </c>
      <c r="E76" s="30">
        <v>0.1</v>
      </c>
      <c r="F76" s="30">
        <v>120</v>
      </c>
      <c r="G76" s="30">
        <f t="shared" si="2"/>
        <v>12</v>
      </c>
      <c r="H76" s="34">
        <f t="shared" si="3"/>
        <v>908.04</v>
      </c>
      <c r="I76" s="34">
        <v>90.804000000000002</v>
      </c>
      <c r="J76" s="24">
        <v>90.804000000000002</v>
      </c>
    </row>
    <row r="77" spans="2:10" x14ac:dyDescent="0.2">
      <c r="B77" s="42">
        <v>6834</v>
      </c>
      <c r="C77" s="43">
        <v>1001203146834</v>
      </c>
      <c r="D77" s="32" t="s">
        <v>82</v>
      </c>
      <c r="E77" s="30">
        <v>0.1</v>
      </c>
      <c r="F77" s="30">
        <v>40</v>
      </c>
      <c r="G77" s="30">
        <f t="shared" si="2"/>
        <v>4</v>
      </c>
      <c r="H77" s="34">
        <f t="shared" si="3"/>
        <v>770.4899999999999</v>
      </c>
      <c r="I77" s="34">
        <v>77.048999999999992</v>
      </c>
      <c r="J77" s="24">
        <v>77.048999999999992</v>
      </c>
    </row>
    <row r="78" spans="2:10" x14ac:dyDescent="0.2">
      <c r="B78" s="42">
        <v>5682</v>
      </c>
      <c r="C78" s="43">
        <v>1001193115682</v>
      </c>
      <c r="D78" s="32" t="s">
        <v>83</v>
      </c>
      <c r="E78" s="30">
        <v>0.12</v>
      </c>
      <c r="F78" s="30">
        <v>240</v>
      </c>
      <c r="G78" s="30">
        <f t="shared" si="2"/>
        <v>28.799999999999997</v>
      </c>
      <c r="H78" s="34">
        <f t="shared" si="3"/>
        <v>933.97500000000002</v>
      </c>
      <c r="I78" s="34">
        <v>112.077</v>
      </c>
      <c r="J78" s="24">
        <v>112.077</v>
      </c>
    </row>
    <row r="79" spans="2:10" hidden="1" x14ac:dyDescent="0.2">
      <c r="B79" s="42">
        <v>7001</v>
      </c>
      <c r="C79" s="43">
        <v>1001035937001</v>
      </c>
      <c r="D79" s="32" t="s">
        <v>84</v>
      </c>
      <c r="E79" s="30">
        <v>1</v>
      </c>
      <c r="F79" s="30"/>
      <c r="G79" s="30">
        <f t="shared" si="2"/>
        <v>0</v>
      </c>
      <c r="H79" s="34">
        <f t="shared" si="3"/>
        <v>294.5985</v>
      </c>
      <c r="I79" s="34">
        <v>294.5985</v>
      </c>
      <c r="J79" s="24">
        <v>294.5985</v>
      </c>
    </row>
    <row r="80" spans="2:10" hidden="1" x14ac:dyDescent="0.2">
      <c r="B80" s="42">
        <v>6909</v>
      </c>
      <c r="C80" s="43">
        <v>1001025766909</v>
      </c>
      <c r="D80" s="32" t="s">
        <v>85</v>
      </c>
      <c r="E80" s="30">
        <v>0.33</v>
      </c>
      <c r="F80" s="30"/>
      <c r="G80" s="30">
        <f t="shared" si="2"/>
        <v>0</v>
      </c>
      <c r="H80" s="34">
        <f t="shared" si="3"/>
        <v>376.44090909090909</v>
      </c>
      <c r="I80" s="34">
        <v>124.22550000000001</v>
      </c>
      <c r="J80" s="24">
        <v>124.22550000000001</v>
      </c>
    </row>
    <row r="81" spans="2:10" x14ac:dyDescent="0.2">
      <c r="B81" s="42">
        <v>7077</v>
      </c>
      <c r="C81" s="43">
        <v>1001025507077</v>
      </c>
      <c r="D81" s="32" t="s">
        <v>86</v>
      </c>
      <c r="E81" s="30">
        <v>0.4</v>
      </c>
      <c r="F81" s="30">
        <v>120</v>
      </c>
      <c r="G81" s="30">
        <f t="shared" si="2"/>
        <v>48</v>
      </c>
      <c r="H81" s="34">
        <f t="shared" si="3"/>
        <v>254.1</v>
      </c>
      <c r="I81" s="34">
        <v>101.64</v>
      </c>
      <c r="J81" s="24">
        <v>101.64</v>
      </c>
    </row>
    <row r="82" spans="2:10" x14ac:dyDescent="0.2">
      <c r="B82" s="42">
        <v>6069</v>
      </c>
      <c r="C82" s="43">
        <v>1001022556069</v>
      </c>
      <c r="D82" s="32" t="s">
        <v>87</v>
      </c>
      <c r="E82" s="30">
        <v>0.33</v>
      </c>
      <c r="F82" s="30">
        <v>60</v>
      </c>
      <c r="G82" s="30">
        <f t="shared" si="2"/>
        <v>19.8</v>
      </c>
      <c r="H82" s="34">
        <f t="shared" si="3"/>
        <v>385.89090909090908</v>
      </c>
      <c r="I82" s="34">
        <v>127.34400000000001</v>
      </c>
      <c r="J82" s="24">
        <v>127.34400000000001</v>
      </c>
    </row>
    <row r="83" spans="2:10" hidden="1" x14ac:dyDescent="0.2">
      <c r="B83" s="42">
        <v>6254</v>
      </c>
      <c r="C83" s="43">
        <v>1001022556254</v>
      </c>
      <c r="D83" s="32" t="s">
        <v>88</v>
      </c>
      <c r="E83" s="30">
        <v>1</v>
      </c>
      <c r="F83" s="30"/>
      <c r="G83" s="30">
        <f t="shared" si="2"/>
        <v>0</v>
      </c>
      <c r="H83" s="34">
        <f t="shared" si="3"/>
        <v>286.38749999999999</v>
      </c>
      <c r="I83" s="34">
        <v>286.38749999999999</v>
      </c>
      <c r="J83" s="24">
        <v>286.38749999999999</v>
      </c>
    </row>
    <row r="84" spans="2:10" x14ac:dyDescent="0.2">
      <c r="B84" s="42">
        <v>6776</v>
      </c>
      <c r="C84" s="43">
        <v>1001025166776</v>
      </c>
      <c r="D84" s="32" t="s">
        <v>89</v>
      </c>
      <c r="E84" s="30">
        <v>0.35</v>
      </c>
      <c r="F84" s="30">
        <v>80</v>
      </c>
      <c r="G84" s="30">
        <f t="shared" si="2"/>
        <v>28</v>
      </c>
      <c r="H84" s="34">
        <f t="shared" si="3"/>
        <v>263.82000000000005</v>
      </c>
      <c r="I84" s="34">
        <v>92.337000000000003</v>
      </c>
      <c r="J84" s="24">
        <v>92.337000000000003</v>
      </c>
    </row>
    <row r="85" spans="2:10" x14ac:dyDescent="0.2">
      <c r="B85" s="44" t="s">
        <v>90</v>
      </c>
      <c r="C85" s="43">
        <v>1001061971146</v>
      </c>
      <c r="D85" s="45" t="s">
        <v>91</v>
      </c>
      <c r="E85" s="46">
        <v>1</v>
      </c>
      <c r="F85" s="46">
        <v>40</v>
      </c>
      <c r="G85" s="30">
        <f t="shared" si="2"/>
        <v>40</v>
      </c>
      <c r="H85" s="34">
        <f t="shared" si="3"/>
        <v>750.76049999999998</v>
      </c>
      <c r="I85" s="34">
        <v>750.76049999999998</v>
      </c>
      <c r="J85" s="24">
        <v>750.76049999999998</v>
      </c>
    </row>
    <row r="86" spans="2:10" hidden="1" x14ac:dyDescent="0.2">
      <c r="B86" s="44">
        <v>5679</v>
      </c>
      <c r="C86" s="43">
        <v>1001190765679</v>
      </c>
      <c r="D86" s="47" t="s">
        <v>92</v>
      </c>
      <c r="E86" s="46">
        <v>0.15</v>
      </c>
      <c r="F86" s="46"/>
      <c r="G86" s="30">
        <f t="shared" si="2"/>
        <v>0</v>
      </c>
      <c r="H86" s="34">
        <f t="shared" si="3"/>
        <v>932.12000000000012</v>
      </c>
      <c r="I86" s="48">
        <v>139.81800000000001</v>
      </c>
      <c r="J86" s="24">
        <v>139.81800000000001</v>
      </c>
    </row>
    <row r="87" spans="2:10" x14ac:dyDescent="0.2">
      <c r="B87" s="44">
        <v>6937</v>
      </c>
      <c r="C87" s="43">
        <v>1001063106937</v>
      </c>
      <c r="D87" s="49" t="s">
        <v>93</v>
      </c>
      <c r="E87" s="46">
        <v>0.25</v>
      </c>
      <c r="F87" s="46">
        <v>200</v>
      </c>
      <c r="G87" s="30">
        <f t="shared" si="2"/>
        <v>50</v>
      </c>
      <c r="H87" s="34">
        <f t="shared" si="3"/>
        <v>793.08600000000013</v>
      </c>
      <c r="I87" s="48">
        <v>198.27150000000003</v>
      </c>
      <c r="J87" s="24">
        <v>198.27150000000003</v>
      </c>
    </row>
    <row r="88" spans="2:10" x14ac:dyDescent="0.2">
      <c r="B88" s="44">
        <v>6564</v>
      </c>
      <c r="C88" s="43">
        <v>1001305196564</v>
      </c>
      <c r="D88" s="50" t="s">
        <v>94</v>
      </c>
      <c r="E88" s="46">
        <v>0.30000000000000004</v>
      </c>
      <c r="F88" s="46">
        <v>100</v>
      </c>
      <c r="G88" s="30">
        <f t="shared" si="2"/>
        <v>30.000000000000004</v>
      </c>
      <c r="H88" s="34">
        <f t="shared" si="3"/>
        <v>419.71999999999997</v>
      </c>
      <c r="I88" s="48">
        <v>125.91600000000001</v>
      </c>
      <c r="J88" s="24">
        <v>125.91600000000001</v>
      </c>
    </row>
    <row r="89" spans="2:10" hidden="1" x14ac:dyDescent="0.2">
      <c r="B89" s="44">
        <v>7177</v>
      </c>
      <c r="C89" s="43">
        <v>1001302347177</v>
      </c>
      <c r="D89" s="50" t="s">
        <v>95</v>
      </c>
      <c r="E89" s="46">
        <v>0.35</v>
      </c>
      <c r="F89" s="46"/>
      <c r="G89" s="30">
        <f t="shared" si="2"/>
        <v>0</v>
      </c>
      <c r="H89" s="34">
        <f t="shared" si="3"/>
        <v>409.29000000000008</v>
      </c>
      <c r="I89" s="48">
        <v>143.25150000000002</v>
      </c>
      <c r="J89" s="24">
        <v>143.25150000000002</v>
      </c>
    </row>
    <row r="90" spans="2:10" hidden="1" x14ac:dyDescent="0.2">
      <c r="B90" s="44">
        <v>6475</v>
      </c>
      <c r="C90" s="43">
        <v>1001025176475</v>
      </c>
      <c r="D90" s="50" t="s">
        <v>96</v>
      </c>
      <c r="E90" s="46">
        <v>0.4</v>
      </c>
      <c r="F90" s="46"/>
      <c r="G90" s="30">
        <f t="shared" si="2"/>
        <v>0</v>
      </c>
      <c r="H90" s="34">
        <f t="shared" si="3"/>
        <v>329.82499999999999</v>
      </c>
      <c r="I90" s="48">
        <v>131.93</v>
      </c>
      <c r="J90" s="24">
        <v>131.93</v>
      </c>
    </row>
    <row r="91" spans="2:10" x14ac:dyDescent="0.2">
      <c r="B91" s="51">
        <v>4154</v>
      </c>
      <c r="C91" s="52">
        <v>1001062474154</v>
      </c>
      <c r="D91" s="53" t="s">
        <v>97</v>
      </c>
      <c r="E91" s="54">
        <v>1</v>
      </c>
      <c r="F91" s="54">
        <v>40</v>
      </c>
      <c r="G91" s="54">
        <f>F91*1</f>
        <v>40</v>
      </c>
      <c r="H91" s="55"/>
      <c r="I91" s="55"/>
      <c r="J91" s="56"/>
    </row>
    <row r="92" spans="2:10" x14ac:dyDescent="0.2">
      <c r="B92" s="51">
        <v>7144</v>
      </c>
      <c r="C92" s="52">
        <v>1001304527144</v>
      </c>
      <c r="D92" s="55" t="s">
        <v>99</v>
      </c>
      <c r="E92" s="54">
        <v>0.35</v>
      </c>
      <c r="F92" s="54">
        <v>30</v>
      </c>
      <c r="G92" s="54">
        <f>F92*0.35</f>
        <v>10.5</v>
      </c>
      <c r="H92" s="55"/>
      <c r="I92" s="55"/>
      <c r="J92" s="56"/>
    </row>
    <row r="93" spans="2:10" hidden="1" x14ac:dyDescent="0.2">
      <c r="G93" s="57">
        <f>SUM(G3:G92)</f>
        <v>6893.8</v>
      </c>
    </row>
  </sheetData>
  <sheetProtection selectLockedCells="1" selectUnlockedCells="1"/>
  <autoFilter ref="A2:J93" xr:uid="{00000000-0009-0000-0000-000000000000}">
    <filterColumn colId="5">
      <customFilters>
        <customFilter operator="notEqual" val=" "/>
      </customFilters>
    </filterColumn>
  </autoFilter>
  <conditionalFormatting sqref="B1:C1048576 H2">
    <cfRule type="expression" dxfId="0" priority="1" stopIfTrue="1">
      <formula>AND(COUNTIF($B:$C,B1)&gt;1,NOT(ISBLANK(B1)))</formula>
    </cfRule>
  </conditionalFormatting>
  <pageMargins left="0.7" right="0.7" top="0.75" bottom="0.75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КП опт Март</vt:lpstr>
      <vt:lpstr>'КП опт Март'!__xlnm._FilterDatabase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dcterms:created xsi:type="dcterms:W3CDTF">2025-04-22T08:42:52Z</dcterms:created>
  <dcterms:modified xsi:type="dcterms:W3CDTF">2025-04-23T07:39:37Z</dcterms:modified>
</cp:coreProperties>
</file>