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7AAEDC28-E342-471A-9C19-11F0D5148C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Q35" i="1"/>
  <c r="Q33" i="1"/>
  <c r="Q31" i="1"/>
  <c r="Q30" i="1"/>
  <c r="Q29" i="1"/>
  <c r="Q28" i="1"/>
  <c r="Q27" i="1"/>
  <c r="Q26" i="1"/>
  <c r="Q25" i="1"/>
  <c r="Q24" i="1"/>
  <c r="Q23" i="1"/>
  <c r="Q7" i="1"/>
  <c r="Q8" i="1"/>
  <c r="Q9" i="1"/>
  <c r="Q10" i="1"/>
  <c r="Q11" i="1"/>
  <c r="Q12" i="1"/>
  <c r="Q13" i="1"/>
  <c r="Q16" i="1"/>
  <c r="Q17" i="1"/>
  <c r="Q20" i="1"/>
  <c r="Q6" i="1"/>
  <c r="O39" i="1" l="1"/>
  <c r="U39" i="1" s="1"/>
  <c r="O38" i="1"/>
  <c r="T38" i="1" s="1"/>
  <c r="O37" i="1"/>
  <c r="U37" i="1" s="1"/>
  <c r="O7" i="1"/>
  <c r="O8" i="1"/>
  <c r="O9" i="1"/>
  <c r="U9" i="1" s="1"/>
  <c r="O10" i="1"/>
  <c r="U10" i="1" s="1"/>
  <c r="O22" i="1"/>
  <c r="U22" i="1" s="1"/>
  <c r="O11" i="1"/>
  <c r="U11" i="1" s="1"/>
  <c r="O12" i="1"/>
  <c r="U12" i="1" s="1"/>
  <c r="O13" i="1"/>
  <c r="U13" i="1" s="1"/>
  <c r="O14" i="1"/>
  <c r="U14" i="1" s="1"/>
  <c r="O15" i="1"/>
  <c r="O16" i="1"/>
  <c r="U16" i="1" s="1"/>
  <c r="O17" i="1"/>
  <c r="U17" i="1" s="1"/>
  <c r="O18" i="1"/>
  <c r="O19" i="1"/>
  <c r="O20" i="1"/>
  <c r="U20" i="1" s="1"/>
  <c r="O21" i="1"/>
  <c r="U21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O34" i="1"/>
  <c r="U34" i="1" s="1"/>
  <c r="O35" i="1"/>
  <c r="O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22" i="1"/>
  <c r="K10" i="1"/>
  <c r="K9" i="1"/>
  <c r="K39" i="1"/>
  <c r="K37" i="1"/>
  <c r="K8" i="1"/>
  <c r="K7" i="1"/>
  <c r="K6" i="1"/>
  <c r="K38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35" i="1" l="1"/>
  <c r="P35" i="1"/>
  <c r="U33" i="1"/>
  <c r="P33" i="1"/>
  <c r="U18" i="1"/>
  <c r="P18" i="1"/>
  <c r="U7" i="1"/>
  <c r="P7" i="1"/>
  <c r="U19" i="1"/>
  <c r="P19" i="1"/>
  <c r="U15" i="1"/>
  <c r="P15" i="1"/>
  <c r="U8" i="1"/>
  <c r="P8" i="1"/>
  <c r="U6" i="1"/>
  <c r="T37" i="1"/>
  <c r="K5" i="1"/>
  <c r="T39" i="1"/>
  <c r="U38" i="1"/>
  <c r="O5" i="1"/>
  <c r="AG5" i="1" l="1"/>
  <c r="P5" i="1"/>
</calcChain>
</file>

<file path=xl/sharedStrings.xml><?xml version="1.0" encoding="utf-8"?>
<sst xmlns="http://schemas.openxmlformats.org/spreadsheetml/2006/main" count="120" uniqueCount="75">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</sst>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5" fillId="6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9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5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73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74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307.65100000000007</v>
      </c>
      <c r="F5" s="4">
        <f>SUM(F6:F498)</f>
        <v>1012.3720000000001</v>
      </c>
      <c r="G5" s="14"/>
      <c r="H5" s="1"/>
      <c r="I5" s="1"/>
      <c r="J5" s="4">
        <f t="shared" ref="J5:R5" si="0">SUM(J6:J498)</f>
        <v>318</v>
      </c>
      <c r="K5" s="4">
        <f t="shared" si="0"/>
        <v>-10.348999999999998</v>
      </c>
      <c r="L5" s="4">
        <f t="shared" si="0"/>
        <v>0</v>
      </c>
      <c r="M5" s="4">
        <f t="shared" si="0"/>
        <v>0</v>
      </c>
      <c r="N5" s="4">
        <f t="shared" si="0"/>
        <v>170.99600000000001</v>
      </c>
      <c r="O5" s="4">
        <f t="shared" si="0"/>
        <v>61.530199999999994</v>
      </c>
      <c r="P5" s="4">
        <f t="shared" si="0"/>
        <v>417.85299999999995</v>
      </c>
      <c r="Q5" s="4">
        <f>SUM(Q6:Q36)</f>
        <v>1027.8530000000001</v>
      </c>
      <c r="R5" s="4">
        <f t="shared" si="0"/>
        <v>1144</v>
      </c>
      <c r="S5" s="1"/>
      <c r="T5" s="1"/>
      <c r="U5" s="1"/>
      <c r="V5" s="4">
        <f t="shared" ref="V5:AE5" si="1">SUM(V6:V498)</f>
        <v>31.172800000000002</v>
      </c>
      <c r="W5" s="4">
        <f t="shared" si="1"/>
        <v>30.733000000000001</v>
      </c>
      <c r="X5" s="4">
        <f t="shared" si="1"/>
        <v>47.864399999999996</v>
      </c>
      <c r="Y5" s="4">
        <f t="shared" si="1"/>
        <v>55.818200000000004</v>
      </c>
      <c r="Z5" s="4">
        <f t="shared" si="1"/>
        <v>39.105999999999995</v>
      </c>
      <c r="AA5" s="4">
        <f t="shared" si="1"/>
        <v>77.246400000000008</v>
      </c>
      <c r="AB5" s="4">
        <f t="shared" si="1"/>
        <v>18.612000000000002</v>
      </c>
      <c r="AC5" s="4">
        <f t="shared" si="1"/>
        <v>7.782</v>
      </c>
      <c r="AD5" s="4">
        <f t="shared" si="1"/>
        <v>33.937600000000003</v>
      </c>
      <c r="AE5" s="4">
        <f t="shared" si="1"/>
        <v>17.436</v>
      </c>
      <c r="AF5" s="1"/>
      <c r="AG5" s="4">
        <f>SUM(AG6:AG498)</f>
        <v>300.13300000000004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132</v>
      </c>
      <c r="D6" s="1"/>
      <c r="E6" s="1">
        <v>7</v>
      </c>
      <c r="F6" s="1">
        <v>125</v>
      </c>
      <c r="G6" s="14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1</v>
      </c>
      <c r="L6" s="1"/>
      <c r="M6" s="1"/>
      <c r="N6" s="1"/>
      <c r="O6" s="1">
        <f>E6/5</f>
        <v>1.4</v>
      </c>
      <c r="P6" s="5"/>
      <c r="Q6" s="5">
        <f>P6</f>
        <v>0</v>
      </c>
      <c r="R6" s="5"/>
      <c r="S6" s="1"/>
      <c r="T6" s="1">
        <f>(F6+N6+Q6)/O6</f>
        <v>89.285714285714292</v>
      </c>
      <c r="U6" s="1">
        <f>(F6+N6)/O6</f>
        <v>89.285714285714292</v>
      </c>
      <c r="V6" s="1">
        <v>1.2</v>
      </c>
      <c r="W6" s="1">
        <v>0.4</v>
      </c>
      <c r="X6" s="1">
        <v>0.6</v>
      </c>
      <c r="Y6" s="1">
        <v>3</v>
      </c>
      <c r="Z6" s="1">
        <v>3</v>
      </c>
      <c r="AA6" s="1">
        <v>0.6</v>
      </c>
      <c r="AB6" s="1">
        <v>0.4</v>
      </c>
      <c r="AC6" s="1">
        <v>1.5</v>
      </c>
      <c r="AD6" s="1">
        <v>1.4</v>
      </c>
      <c r="AE6" s="1">
        <v>0.8</v>
      </c>
      <c r="AF6" s="18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26</v>
      </c>
      <c r="D7" s="1">
        <v>16</v>
      </c>
      <c r="E7" s="1">
        <v>19</v>
      </c>
      <c r="F7" s="1">
        <v>23</v>
      </c>
      <c r="G7" s="14">
        <v>0.18</v>
      </c>
      <c r="H7" s="1">
        <v>270</v>
      </c>
      <c r="I7" s="1">
        <v>9988438</v>
      </c>
      <c r="J7" s="1">
        <v>19</v>
      </c>
      <c r="K7" s="1">
        <f t="shared" si="2"/>
        <v>0</v>
      </c>
      <c r="L7" s="1"/>
      <c r="M7" s="1"/>
      <c r="N7" s="1"/>
      <c r="O7" s="1">
        <f t="shared" ref="O7:O35" si="3">E7/5</f>
        <v>3.8</v>
      </c>
      <c r="P7" s="5">
        <f t="shared" ref="P7:P8" si="4">20*O7-N7-F7</f>
        <v>53</v>
      </c>
      <c r="Q7" s="5">
        <f t="shared" ref="Q7:Q20" si="5">P7</f>
        <v>53</v>
      </c>
      <c r="R7" s="5"/>
      <c r="S7" s="1"/>
      <c r="T7" s="1">
        <f t="shared" ref="T7:T35" si="6">(F7+N7+Q7)/O7</f>
        <v>20</v>
      </c>
      <c r="U7" s="1">
        <f t="shared" ref="U7:U35" si="7">(F7+N7)/O7</f>
        <v>6.052631578947369</v>
      </c>
      <c r="V7" s="1">
        <v>1.8</v>
      </c>
      <c r="W7" s="1">
        <v>3.2</v>
      </c>
      <c r="X7" s="1">
        <v>4.5999999999999996</v>
      </c>
      <c r="Y7" s="1">
        <v>7</v>
      </c>
      <c r="Z7" s="1">
        <v>4.2</v>
      </c>
      <c r="AA7" s="1">
        <v>3.6</v>
      </c>
      <c r="AB7" s="1">
        <v>1.4</v>
      </c>
      <c r="AC7" s="1">
        <v>1.5</v>
      </c>
      <c r="AD7" s="1">
        <v>3.2</v>
      </c>
      <c r="AE7" s="1">
        <v>1.2</v>
      </c>
      <c r="AF7" s="1"/>
      <c r="AG7" s="1">
        <f t="shared" ref="AG7:AG35" si="8">G7*Q7</f>
        <v>9.5399999999999991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21</v>
      </c>
      <c r="D8" s="1">
        <v>16</v>
      </c>
      <c r="E8" s="1">
        <v>18</v>
      </c>
      <c r="F8" s="1">
        <v>19</v>
      </c>
      <c r="G8" s="14">
        <v>0.18</v>
      </c>
      <c r="H8" s="1">
        <v>270</v>
      </c>
      <c r="I8" s="1">
        <v>9988445</v>
      </c>
      <c r="J8" s="1">
        <v>17</v>
      </c>
      <c r="K8" s="1">
        <f t="shared" si="2"/>
        <v>1</v>
      </c>
      <c r="L8" s="1"/>
      <c r="M8" s="1"/>
      <c r="N8" s="1">
        <v>10</v>
      </c>
      <c r="O8" s="1">
        <f t="shared" si="3"/>
        <v>3.6</v>
      </c>
      <c r="P8" s="5">
        <f t="shared" si="4"/>
        <v>43</v>
      </c>
      <c r="Q8" s="5">
        <f t="shared" si="5"/>
        <v>43</v>
      </c>
      <c r="R8" s="5"/>
      <c r="S8" s="1"/>
      <c r="T8" s="1">
        <f t="shared" si="6"/>
        <v>20</v>
      </c>
      <c r="U8" s="1">
        <f t="shared" si="7"/>
        <v>8.0555555555555554</v>
      </c>
      <c r="V8" s="1">
        <v>2.2000000000000002</v>
      </c>
      <c r="W8" s="1">
        <v>2.6</v>
      </c>
      <c r="X8" s="1">
        <v>4.2</v>
      </c>
      <c r="Y8" s="1">
        <v>6.4</v>
      </c>
      <c r="Z8" s="1">
        <v>5.2</v>
      </c>
      <c r="AA8" s="1">
        <v>3.6</v>
      </c>
      <c r="AB8" s="1">
        <v>1.6</v>
      </c>
      <c r="AC8" s="1">
        <v>1.5</v>
      </c>
      <c r="AD8" s="1">
        <v>3.4</v>
      </c>
      <c r="AE8" s="1">
        <v>1.2</v>
      </c>
      <c r="AF8" s="1"/>
      <c r="AG8" s="1">
        <f t="shared" si="8"/>
        <v>7.7399999999999993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47</v>
      </c>
      <c r="D9" s="1"/>
      <c r="E9" s="1"/>
      <c r="F9" s="1">
        <v>45</v>
      </c>
      <c r="G9" s="14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0.6</v>
      </c>
      <c r="W9" s="1">
        <v>1</v>
      </c>
      <c r="X9" s="1">
        <v>0.6</v>
      </c>
      <c r="Y9" s="1">
        <v>1.6</v>
      </c>
      <c r="Z9" s="1">
        <v>0.6</v>
      </c>
      <c r="AA9" s="1">
        <v>0</v>
      </c>
      <c r="AB9" s="1">
        <v>0</v>
      </c>
      <c r="AC9" s="1">
        <v>0</v>
      </c>
      <c r="AD9" s="1">
        <v>0.6</v>
      </c>
      <c r="AE9" s="1">
        <v>0</v>
      </c>
      <c r="AF9" s="18" t="s">
        <v>37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</v>
      </c>
      <c r="D10" s="1">
        <v>30</v>
      </c>
      <c r="E10" s="1">
        <v>9</v>
      </c>
      <c r="F10" s="1">
        <v>22</v>
      </c>
      <c r="G10" s="14">
        <v>0.4</v>
      </c>
      <c r="H10" s="1">
        <v>270</v>
      </c>
      <c r="I10" s="1">
        <v>9988476</v>
      </c>
      <c r="J10" s="1">
        <v>14</v>
      </c>
      <c r="K10" s="1">
        <f t="shared" si="2"/>
        <v>-5</v>
      </c>
      <c r="L10" s="1"/>
      <c r="M10" s="1"/>
      <c r="N10" s="1">
        <v>68.600000000000009</v>
      </c>
      <c r="O10" s="1">
        <f t="shared" si="3"/>
        <v>1.8</v>
      </c>
      <c r="P10" s="5"/>
      <c r="Q10" s="5">
        <f t="shared" si="5"/>
        <v>0</v>
      </c>
      <c r="R10" s="5"/>
      <c r="S10" s="1"/>
      <c r="T10" s="1">
        <f t="shared" si="6"/>
        <v>50.333333333333336</v>
      </c>
      <c r="U10" s="1">
        <f t="shared" si="7"/>
        <v>50.333333333333336</v>
      </c>
      <c r="V10" s="1">
        <v>5.4</v>
      </c>
      <c r="W10" s="1">
        <v>3.2</v>
      </c>
      <c r="X10" s="1">
        <v>2.8</v>
      </c>
      <c r="Y10" s="1">
        <v>4.5999999999999996</v>
      </c>
      <c r="Z10" s="1">
        <v>4.4000000000000004</v>
      </c>
      <c r="AA10" s="1">
        <v>2.4</v>
      </c>
      <c r="AB10" s="1">
        <v>4</v>
      </c>
      <c r="AC10" s="1">
        <v>0</v>
      </c>
      <c r="AD10" s="1">
        <v>3.4</v>
      </c>
      <c r="AE10" s="1">
        <v>2.4</v>
      </c>
      <c r="AF10" s="1"/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35</v>
      </c>
      <c r="C11" s="1"/>
      <c r="D11" s="1"/>
      <c r="E11" s="1"/>
      <c r="F11" s="1"/>
      <c r="G11" s="14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si="5"/>
        <v>0</v>
      </c>
      <c r="R11" s="5"/>
      <c r="S11" s="1"/>
      <c r="T11" s="1" t="e">
        <f t="shared" si="6"/>
        <v>#DIV/0!</v>
      </c>
      <c r="U11" s="1" t="e">
        <f t="shared" si="7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/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/>
      <c r="D12" s="1"/>
      <c r="E12" s="1"/>
      <c r="F12" s="1"/>
      <c r="G12" s="14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>
        <f t="shared" si="5"/>
        <v>0</v>
      </c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8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35</v>
      </c>
      <c r="C13" s="1"/>
      <c r="D13" s="1"/>
      <c r="E13" s="1"/>
      <c r="F13" s="1"/>
      <c r="G13" s="14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>
        <f t="shared" si="5"/>
        <v>0</v>
      </c>
      <c r="R13" s="5"/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/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/>
      <c r="D14" s="1"/>
      <c r="E14" s="1"/>
      <c r="F14" s="1"/>
      <c r="G14" s="14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>
        <v>50</v>
      </c>
      <c r="R14" s="5">
        <v>50</v>
      </c>
      <c r="S14" s="1"/>
      <c r="T14" s="1" t="e">
        <f t="shared" si="6"/>
        <v>#DIV/0!</v>
      </c>
      <c r="U14" s="1" t="e">
        <f t="shared" si="7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8"/>
        <v>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/>
      <c r="D15" s="1">
        <v>20</v>
      </c>
      <c r="E15" s="1">
        <v>19</v>
      </c>
      <c r="F15" s="1">
        <v>1</v>
      </c>
      <c r="G15" s="14">
        <v>0.18</v>
      </c>
      <c r="H15" s="1">
        <v>150</v>
      </c>
      <c r="I15" s="1">
        <v>5038459</v>
      </c>
      <c r="J15" s="1">
        <v>18</v>
      </c>
      <c r="K15" s="1">
        <f t="shared" si="2"/>
        <v>1</v>
      </c>
      <c r="L15" s="1"/>
      <c r="M15" s="1"/>
      <c r="N15" s="1"/>
      <c r="O15" s="1">
        <f t="shared" si="3"/>
        <v>3.8</v>
      </c>
      <c r="P15" s="5">
        <f>20*O15-N15-F15</f>
        <v>75</v>
      </c>
      <c r="Q15" s="5">
        <v>100</v>
      </c>
      <c r="R15" s="5">
        <v>100</v>
      </c>
      <c r="S15" s="1"/>
      <c r="T15" s="1">
        <f t="shared" si="6"/>
        <v>26.578947368421055</v>
      </c>
      <c r="U15" s="1">
        <f t="shared" si="7"/>
        <v>0.26315789473684209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/>
      <c r="AG15" s="1">
        <f t="shared" si="8"/>
        <v>18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/>
      <c r="D16" s="1"/>
      <c r="E16" s="1"/>
      <c r="F16" s="1"/>
      <c r="G16" s="14">
        <v>0.18</v>
      </c>
      <c r="H16" s="1">
        <v>150</v>
      </c>
      <c r="I16" s="1">
        <v>5038831</v>
      </c>
      <c r="J16" s="1">
        <v>1</v>
      </c>
      <c r="K16" s="1">
        <f t="shared" si="2"/>
        <v>-1</v>
      </c>
      <c r="L16" s="1"/>
      <c r="M16" s="1"/>
      <c r="N16" s="1"/>
      <c r="O16" s="1">
        <f t="shared" si="3"/>
        <v>0</v>
      </c>
      <c r="P16" s="5"/>
      <c r="Q16" s="5">
        <f t="shared" si="5"/>
        <v>0</v>
      </c>
      <c r="R16" s="5"/>
      <c r="S16" s="1"/>
      <c r="T16" s="1" t="e">
        <f t="shared" si="6"/>
        <v>#DIV/0!</v>
      </c>
      <c r="U16" s="1" t="e">
        <f t="shared" si="7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/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/>
      <c r="D17" s="1"/>
      <c r="E17" s="1"/>
      <c r="F17" s="1"/>
      <c r="G17" s="14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>
        <f t="shared" si="5"/>
        <v>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/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/>
      <c r="D18" s="1">
        <v>30</v>
      </c>
      <c r="E18" s="1">
        <v>19</v>
      </c>
      <c r="F18" s="1">
        <v>11</v>
      </c>
      <c r="G18" s="14">
        <v>0.18</v>
      </c>
      <c r="H18" s="1">
        <v>150</v>
      </c>
      <c r="I18" s="1">
        <v>5038435</v>
      </c>
      <c r="J18" s="1">
        <v>19</v>
      </c>
      <c r="K18" s="1">
        <f t="shared" si="2"/>
        <v>0</v>
      </c>
      <c r="L18" s="1"/>
      <c r="M18" s="1"/>
      <c r="N18" s="1"/>
      <c r="O18" s="1">
        <f t="shared" si="3"/>
        <v>3.8</v>
      </c>
      <c r="P18" s="5">
        <f t="shared" ref="P18:P19" si="9">20*O18-N18-F18</f>
        <v>65</v>
      </c>
      <c r="Q18" s="5">
        <v>150</v>
      </c>
      <c r="R18" s="5">
        <v>150</v>
      </c>
      <c r="S18" s="1"/>
      <c r="T18" s="1">
        <f t="shared" si="6"/>
        <v>42.368421052631582</v>
      </c>
      <c r="U18" s="1">
        <f t="shared" si="7"/>
        <v>2.8947368421052633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/>
      <c r="AG18" s="1">
        <f t="shared" si="8"/>
        <v>27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/>
      <c r="D19" s="1">
        <v>30</v>
      </c>
      <c r="E19" s="1">
        <v>16</v>
      </c>
      <c r="F19" s="1">
        <v>14</v>
      </c>
      <c r="G19" s="14">
        <v>0.18</v>
      </c>
      <c r="H19" s="1">
        <v>120</v>
      </c>
      <c r="I19" s="1">
        <v>5038398</v>
      </c>
      <c r="J19" s="1">
        <v>15</v>
      </c>
      <c r="K19" s="1">
        <f t="shared" si="2"/>
        <v>1</v>
      </c>
      <c r="L19" s="1"/>
      <c r="M19" s="1"/>
      <c r="N19" s="1"/>
      <c r="O19" s="1">
        <f t="shared" si="3"/>
        <v>3.2</v>
      </c>
      <c r="P19" s="5">
        <f t="shared" si="9"/>
        <v>50</v>
      </c>
      <c r="Q19" s="5">
        <v>150</v>
      </c>
      <c r="R19" s="5">
        <v>150</v>
      </c>
      <c r="S19" s="1"/>
      <c r="T19" s="1">
        <f t="shared" si="6"/>
        <v>51.25</v>
      </c>
      <c r="U19" s="1">
        <f t="shared" si="7"/>
        <v>4.375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/>
      <c r="AG19" s="1">
        <f t="shared" si="8"/>
        <v>27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56</v>
      </c>
      <c r="B20" s="1" t="s">
        <v>45</v>
      </c>
      <c r="C20" s="1"/>
      <c r="D20" s="1"/>
      <c r="E20" s="1"/>
      <c r="F20" s="1"/>
      <c r="G20" s="14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15</v>
      </c>
      <c r="O20" s="1">
        <f t="shared" si="3"/>
        <v>0</v>
      </c>
      <c r="P20" s="5"/>
      <c r="Q20" s="5">
        <f t="shared" si="5"/>
        <v>0</v>
      </c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0.95399999999999996</v>
      </c>
      <c r="AE20" s="1">
        <v>0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57</v>
      </c>
      <c r="B21" s="23" t="s">
        <v>45</v>
      </c>
      <c r="C21" s="23"/>
      <c r="D21" s="23"/>
      <c r="E21" s="23"/>
      <c r="F21" s="24"/>
      <c r="G21" s="20">
        <v>1</v>
      </c>
      <c r="H21" s="19">
        <v>120</v>
      </c>
      <c r="I21" s="19">
        <v>8785204</v>
      </c>
      <c r="J21" s="19"/>
      <c r="K21" s="19">
        <f t="shared" si="2"/>
        <v>0</v>
      </c>
      <c r="L21" s="19"/>
      <c r="M21" s="19"/>
      <c r="N21" s="19"/>
      <c r="O21" s="19">
        <f t="shared" si="3"/>
        <v>0</v>
      </c>
      <c r="P21" s="21"/>
      <c r="Q21" s="21"/>
      <c r="R21" s="21"/>
      <c r="S21" s="19"/>
      <c r="T21" s="1" t="e">
        <f t="shared" si="6"/>
        <v>#DIV/0!</v>
      </c>
      <c r="U21" s="19" t="e">
        <f t="shared" si="7"/>
        <v>#DIV/0!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 t="s">
        <v>58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44</v>
      </c>
      <c r="B22" s="27" t="s">
        <v>45</v>
      </c>
      <c r="C22" s="27">
        <v>43.271999999999998</v>
      </c>
      <c r="D22" s="27"/>
      <c r="E22" s="27">
        <v>2.8279999999999998</v>
      </c>
      <c r="F22" s="28">
        <v>40.444000000000003</v>
      </c>
      <c r="G22" s="29">
        <v>0</v>
      </c>
      <c r="H22" s="30" t="e">
        <v>#N/A</v>
      </c>
      <c r="I22" s="30" t="s">
        <v>46</v>
      </c>
      <c r="J22" s="30">
        <v>3.5</v>
      </c>
      <c r="K22" s="30">
        <f>E22-J22</f>
        <v>-0.67200000000000015</v>
      </c>
      <c r="L22" s="30"/>
      <c r="M22" s="30"/>
      <c r="N22" s="30"/>
      <c r="O22" s="30">
        <f>E22/5</f>
        <v>0.56559999999999999</v>
      </c>
      <c r="P22" s="31"/>
      <c r="Q22" s="31"/>
      <c r="R22" s="31"/>
      <c r="S22" s="30"/>
      <c r="T22" s="1">
        <f t="shared" si="6"/>
        <v>71.506364922206515</v>
      </c>
      <c r="U22" s="30">
        <f>(F22+N22)/O22</f>
        <v>71.506364922206515</v>
      </c>
      <c r="V22" s="30">
        <v>0.64459999999999995</v>
      </c>
      <c r="W22" s="30">
        <v>0.61959999999999993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25" t="s">
        <v>70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45</v>
      </c>
      <c r="C23" s="1"/>
      <c r="D23" s="1"/>
      <c r="E23" s="1"/>
      <c r="F23" s="1"/>
      <c r="G23" s="14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>
        <f t="shared" ref="Q23:Q35" si="10">P23</f>
        <v>0</v>
      </c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45</v>
      </c>
      <c r="C24" s="1"/>
      <c r="D24" s="1"/>
      <c r="E24" s="1"/>
      <c r="F24" s="1"/>
      <c r="G24" s="14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>
        <f t="shared" si="10"/>
        <v>0</v>
      </c>
      <c r="R24" s="5"/>
      <c r="S24" s="1"/>
      <c r="T24" s="1" t="e">
        <f t="shared" si="6"/>
        <v>#DIV/0!</v>
      </c>
      <c r="U24" s="1" t="e">
        <f t="shared" si="7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/>
      <c r="D25" s="1"/>
      <c r="E25" s="1"/>
      <c r="F25" s="1"/>
      <c r="G25" s="14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>
        <f t="shared" si="10"/>
        <v>0</v>
      </c>
      <c r="R25" s="5"/>
      <c r="S25" s="1"/>
      <c r="T25" s="1" t="e">
        <f t="shared" si="6"/>
        <v>#DIV/0!</v>
      </c>
      <c r="U25" s="1" t="e">
        <f t="shared" si="7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/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45</v>
      </c>
      <c r="C26" s="1">
        <v>114.24</v>
      </c>
      <c r="D26" s="1"/>
      <c r="E26" s="1">
        <v>5.6710000000000003</v>
      </c>
      <c r="F26" s="1">
        <v>108.569</v>
      </c>
      <c r="G26" s="14">
        <v>1</v>
      </c>
      <c r="H26" s="1">
        <v>120</v>
      </c>
      <c r="I26" s="1">
        <v>5522704</v>
      </c>
      <c r="J26" s="1">
        <v>7</v>
      </c>
      <c r="K26" s="1">
        <f t="shared" si="2"/>
        <v>-1.3289999999999997</v>
      </c>
      <c r="L26" s="1"/>
      <c r="M26" s="1"/>
      <c r="N26" s="1"/>
      <c r="O26" s="1">
        <f t="shared" si="3"/>
        <v>1.1342000000000001</v>
      </c>
      <c r="P26" s="5"/>
      <c r="Q26" s="5">
        <f t="shared" si="10"/>
        <v>0</v>
      </c>
      <c r="R26" s="5"/>
      <c r="S26" s="1"/>
      <c r="T26" s="1">
        <f t="shared" si="6"/>
        <v>95.722976547346136</v>
      </c>
      <c r="U26" s="1">
        <f t="shared" si="7"/>
        <v>95.722976547346136</v>
      </c>
      <c r="V26" s="1">
        <v>1.1572</v>
      </c>
      <c r="W26" s="1">
        <v>0</v>
      </c>
      <c r="X26" s="1">
        <v>0.55259999999999998</v>
      </c>
      <c r="Y26" s="1">
        <v>0.50460000000000005</v>
      </c>
      <c r="Z26" s="1">
        <v>0</v>
      </c>
      <c r="AA26" s="1">
        <v>15.896800000000001</v>
      </c>
      <c r="AB26" s="1">
        <v>0.5736</v>
      </c>
      <c r="AC26" s="1">
        <v>0</v>
      </c>
      <c r="AD26" s="1">
        <v>0</v>
      </c>
      <c r="AE26" s="1">
        <v>10.836</v>
      </c>
      <c r="AF26" s="18" t="s">
        <v>37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35</v>
      </c>
      <c r="C27" s="1">
        <v>55</v>
      </c>
      <c r="D27" s="1"/>
      <c r="E27" s="1">
        <v>10</v>
      </c>
      <c r="F27" s="1">
        <v>45</v>
      </c>
      <c r="G27" s="14">
        <v>0.14000000000000001</v>
      </c>
      <c r="H27" s="1">
        <v>180</v>
      </c>
      <c r="I27" s="1">
        <v>9988391</v>
      </c>
      <c r="J27" s="1">
        <v>10</v>
      </c>
      <c r="K27" s="1">
        <f t="shared" si="2"/>
        <v>0</v>
      </c>
      <c r="L27" s="1"/>
      <c r="M27" s="1"/>
      <c r="N27" s="1"/>
      <c r="O27" s="1">
        <f t="shared" si="3"/>
        <v>2</v>
      </c>
      <c r="P27" s="5"/>
      <c r="Q27" s="5">
        <f t="shared" si="10"/>
        <v>0</v>
      </c>
      <c r="R27" s="5"/>
      <c r="S27" s="1"/>
      <c r="T27" s="1">
        <f t="shared" si="6"/>
        <v>22.5</v>
      </c>
      <c r="U27" s="1">
        <f t="shared" si="7"/>
        <v>22.5</v>
      </c>
      <c r="V27" s="1">
        <v>1.8</v>
      </c>
      <c r="W27" s="1">
        <v>3.8</v>
      </c>
      <c r="X27" s="1">
        <v>1.6</v>
      </c>
      <c r="Y27" s="1">
        <v>4.4000000000000004</v>
      </c>
      <c r="Z27" s="1">
        <v>3.6</v>
      </c>
      <c r="AA27" s="1">
        <v>2.8</v>
      </c>
      <c r="AB27" s="1">
        <v>1.4</v>
      </c>
      <c r="AC27" s="1">
        <v>1.5</v>
      </c>
      <c r="AD27" s="1">
        <v>2.4</v>
      </c>
      <c r="AE27" s="1">
        <v>1</v>
      </c>
      <c r="AF27" s="25" t="s">
        <v>70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35</v>
      </c>
      <c r="C28" s="1"/>
      <c r="D28" s="1"/>
      <c r="E28" s="1"/>
      <c r="F28" s="1"/>
      <c r="G28" s="14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>
        <f t="shared" si="10"/>
        <v>0</v>
      </c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/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45</v>
      </c>
      <c r="C29" s="1"/>
      <c r="D29" s="1"/>
      <c r="E29" s="1"/>
      <c r="F29" s="1"/>
      <c r="G29" s="14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>
        <f t="shared" si="10"/>
        <v>0</v>
      </c>
      <c r="R29" s="5"/>
      <c r="S29" s="1"/>
      <c r="T29" s="1" t="e">
        <f t="shared" si="6"/>
        <v>#DIV/0!</v>
      </c>
      <c r="U29" s="1" t="e">
        <f t="shared" si="7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35</v>
      </c>
      <c r="C30" s="1"/>
      <c r="D30" s="1"/>
      <c r="E30" s="1"/>
      <c r="F30" s="1"/>
      <c r="G30" s="14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>
        <f t="shared" si="10"/>
        <v>0</v>
      </c>
      <c r="R30" s="5"/>
      <c r="S30" s="1"/>
      <c r="T30" s="1" t="e">
        <f t="shared" si="6"/>
        <v>#DIV/0!</v>
      </c>
      <c r="U30" s="1" t="e">
        <f t="shared" si="7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/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35</v>
      </c>
      <c r="C31" s="1"/>
      <c r="D31" s="1"/>
      <c r="E31" s="1"/>
      <c r="F31" s="1"/>
      <c r="G31" s="14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>
        <f t="shared" si="10"/>
        <v>0</v>
      </c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1</v>
      </c>
      <c r="D32" s="1">
        <v>150</v>
      </c>
      <c r="E32" s="1">
        <v>30</v>
      </c>
      <c r="F32" s="1">
        <v>121</v>
      </c>
      <c r="G32" s="14">
        <v>0.2</v>
      </c>
      <c r="H32" s="1">
        <v>120</v>
      </c>
      <c r="I32" s="1">
        <v>783798</v>
      </c>
      <c r="J32" s="1">
        <v>32</v>
      </c>
      <c r="K32" s="1">
        <f t="shared" si="2"/>
        <v>-2</v>
      </c>
      <c r="L32" s="1"/>
      <c r="M32" s="1"/>
      <c r="N32" s="1"/>
      <c r="O32" s="1">
        <f t="shared" si="3"/>
        <v>6</v>
      </c>
      <c r="P32" s="5"/>
      <c r="Q32" s="5">
        <v>200</v>
      </c>
      <c r="R32" s="5">
        <v>250</v>
      </c>
      <c r="S32" s="1"/>
      <c r="T32" s="1">
        <f t="shared" si="6"/>
        <v>53.5</v>
      </c>
      <c r="U32" s="1">
        <f t="shared" si="7"/>
        <v>20.166666666666668</v>
      </c>
      <c r="V32" s="1">
        <v>-0.2</v>
      </c>
      <c r="W32" s="1">
        <v>0</v>
      </c>
      <c r="X32" s="1">
        <v>11.6</v>
      </c>
      <c r="Y32" s="1">
        <v>10.4</v>
      </c>
      <c r="Z32" s="1">
        <v>3.8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/>
      <c r="AG32" s="1">
        <f t="shared" si="8"/>
        <v>40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45</v>
      </c>
      <c r="C33" s="1">
        <v>96.905000000000001</v>
      </c>
      <c r="D33" s="1">
        <v>16.309999999999999</v>
      </c>
      <c r="E33" s="1">
        <v>35.36</v>
      </c>
      <c r="F33" s="1">
        <v>77.855000000000004</v>
      </c>
      <c r="G33" s="14">
        <v>1</v>
      </c>
      <c r="H33" s="1">
        <v>120</v>
      </c>
      <c r="I33" s="1">
        <v>783811</v>
      </c>
      <c r="J33" s="1">
        <v>38.5</v>
      </c>
      <c r="K33" s="1">
        <f t="shared" si="2"/>
        <v>-3.1400000000000006</v>
      </c>
      <c r="L33" s="1"/>
      <c r="M33" s="1"/>
      <c r="N33" s="1"/>
      <c r="O33" s="1">
        <f t="shared" si="3"/>
        <v>7.0720000000000001</v>
      </c>
      <c r="P33" s="5">
        <f t="shared" ref="P33:P35" si="11">20*O33-N33-F33</f>
        <v>63.584999999999994</v>
      </c>
      <c r="Q33" s="5">
        <f t="shared" si="10"/>
        <v>63.584999999999994</v>
      </c>
      <c r="R33" s="5">
        <v>64</v>
      </c>
      <c r="S33" s="1"/>
      <c r="T33" s="1">
        <f t="shared" si="6"/>
        <v>20</v>
      </c>
      <c r="U33" s="1">
        <f t="shared" si="7"/>
        <v>11.008908371040725</v>
      </c>
      <c r="V33" s="1">
        <v>5.6869999999999994</v>
      </c>
      <c r="W33" s="1">
        <v>10.159000000000001</v>
      </c>
      <c r="X33" s="1">
        <v>3.1829999999999998</v>
      </c>
      <c r="Y33" s="1">
        <v>0</v>
      </c>
      <c r="Z33" s="1">
        <v>0</v>
      </c>
      <c r="AA33" s="1">
        <v>28.8752</v>
      </c>
      <c r="AB33" s="1">
        <v>0</v>
      </c>
      <c r="AC33" s="1">
        <v>0</v>
      </c>
      <c r="AD33" s="1">
        <v>15.8888</v>
      </c>
      <c r="AE33" s="1">
        <v>0</v>
      </c>
      <c r="AF33" s="32" t="s">
        <v>70</v>
      </c>
      <c r="AG33" s="1">
        <f t="shared" si="8"/>
        <v>63.584999999999994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1</v>
      </c>
      <c r="D34" s="1">
        <v>170</v>
      </c>
      <c r="E34" s="1">
        <v>27</v>
      </c>
      <c r="F34" s="1">
        <v>143</v>
      </c>
      <c r="G34" s="14">
        <v>0.2</v>
      </c>
      <c r="H34" s="1">
        <v>120</v>
      </c>
      <c r="I34" s="1">
        <v>783804</v>
      </c>
      <c r="J34" s="1">
        <v>29</v>
      </c>
      <c r="K34" s="1">
        <f t="shared" si="2"/>
        <v>-2</v>
      </c>
      <c r="L34" s="1"/>
      <c r="M34" s="1"/>
      <c r="N34" s="1"/>
      <c r="O34" s="1">
        <f t="shared" si="3"/>
        <v>5.4</v>
      </c>
      <c r="P34" s="5"/>
      <c r="Q34" s="5">
        <v>150</v>
      </c>
      <c r="R34" s="5">
        <v>200</v>
      </c>
      <c r="S34" s="1"/>
      <c r="T34" s="1">
        <f t="shared" si="6"/>
        <v>54.259259259259252</v>
      </c>
      <c r="U34" s="1">
        <f t="shared" si="7"/>
        <v>26.481481481481481</v>
      </c>
      <c r="V34" s="1">
        <v>-0.2</v>
      </c>
      <c r="W34" s="1">
        <v>0</v>
      </c>
      <c r="X34" s="1">
        <v>10.199999999999999</v>
      </c>
      <c r="Y34" s="1">
        <v>11.6</v>
      </c>
      <c r="Z34" s="1">
        <v>10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 t="shared" si="8"/>
        <v>30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45</v>
      </c>
      <c r="C35" s="1">
        <v>69.947999999999993</v>
      </c>
      <c r="D35" s="1">
        <v>28.347999999999999</v>
      </c>
      <c r="E35" s="1">
        <v>48.792000000000002</v>
      </c>
      <c r="F35" s="1">
        <v>49.503999999999998</v>
      </c>
      <c r="G35" s="14">
        <v>1</v>
      </c>
      <c r="H35" s="1">
        <v>120</v>
      </c>
      <c r="I35" s="1">
        <v>783828</v>
      </c>
      <c r="J35" s="1">
        <v>49</v>
      </c>
      <c r="K35" s="1">
        <f t="shared" si="2"/>
        <v>-0.20799999999999841</v>
      </c>
      <c r="L35" s="1"/>
      <c r="M35" s="1"/>
      <c r="N35" s="1">
        <v>77.396000000000001</v>
      </c>
      <c r="O35" s="1">
        <f t="shared" si="3"/>
        <v>9.7584</v>
      </c>
      <c r="P35" s="5">
        <f t="shared" si="11"/>
        <v>68.268000000000001</v>
      </c>
      <c r="Q35" s="5">
        <f t="shared" si="10"/>
        <v>68.268000000000001</v>
      </c>
      <c r="R35" s="5"/>
      <c r="S35" s="1"/>
      <c r="T35" s="1">
        <f t="shared" si="6"/>
        <v>20</v>
      </c>
      <c r="U35" s="1">
        <f t="shared" si="7"/>
        <v>13.004181013280867</v>
      </c>
      <c r="V35" s="1">
        <v>11.084</v>
      </c>
      <c r="W35" s="1">
        <v>5.7544000000000004</v>
      </c>
      <c r="X35" s="1">
        <v>7.9287999999999998</v>
      </c>
      <c r="Y35" s="1">
        <v>6.3136000000000001</v>
      </c>
      <c r="Z35" s="1">
        <v>4.306</v>
      </c>
      <c r="AA35" s="1">
        <v>19.474399999999999</v>
      </c>
      <c r="AB35" s="1">
        <v>9.2384000000000004</v>
      </c>
      <c r="AC35" s="1">
        <v>1.782</v>
      </c>
      <c r="AD35" s="1">
        <v>2.6947999999999999</v>
      </c>
      <c r="AE35" s="1">
        <v>0</v>
      </c>
      <c r="AF35" s="1"/>
      <c r="AG35" s="1">
        <f t="shared" si="8"/>
        <v>68.268000000000001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8" t="s">
        <v>40</v>
      </c>
      <c r="B37" s="9" t="s">
        <v>35</v>
      </c>
      <c r="C37" s="9"/>
      <c r="D37" s="9"/>
      <c r="E37" s="9"/>
      <c r="F37" s="10"/>
      <c r="G37" s="14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9" si="12">E37/5</f>
        <v>0</v>
      </c>
      <c r="P37" s="5"/>
      <c r="Q37" s="5">
        <v>50</v>
      </c>
      <c r="R37" s="5">
        <v>30</v>
      </c>
      <c r="S37" s="1"/>
      <c r="T37" s="1" t="e">
        <f t="shared" ref="T37:T39" si="13">(F37+N37+P37)/O37</f>
        <v>#DIV/0!</v>
      </c>
      <c r="U37" s="1" t="e">
        <f t="shared" ref="U37:U39" si="14">(F37+N37)/O37</f>
        <v>#DIV/0!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1" t="s">
        <v>34</v>
      </c>
      <c r="B38" s="12" t="s">
        <v>35</v>
      </c>
      <c r="C38" s="12"/>
      <c r="D38" s="12">
        <v>108</v>
      </c>
      <c r="E38" s="12">
        <v>14</v>
      </c>
      <c r="F38" s="13">
        <v>94</v>
      </c>
      <c r="G38" s="14">
        <v>0</v>
      </c>
      <c r="H38" s="1">
        <v>120</v>
      </c>
      <c r="I38" s="1"/>
      <c r="J38" s="1">
        <v>13</v>
      </c>
      <c r="K38" s="1">
        <f>E38-J38</f>
        <v>1</v>
      </c>
      <c r="L38" s="1"/>
      <c r="M38" s="1"/>
      <c r="N38" s="1"/>
      <c r="O38" s="1">
        <f t="shared" si="12"/>
        <v>2.8</v>
      </c>
      <c r="P38" s="5"/>
      <c r="Q38" s="5"/>
      <c r="R38" s="5"/>
      <c r="S38" s="1"/>
      <c r="T38" s="1">
        <f t="shared" si="13"/>
        <v>33.571428571428577</v>
      </c>
      <c r="U38" s="1">
        <f t="shared" si="14"/>
        <v>33.571428571428577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35</v>
      </c>
      <c r="C39" s="1"/>
      <c r="D39" s="1">
        <v>100</v>
      </c>
      <c r="E39" s="1">
        <v>27</v>
      </c>
      <c r="F39" s="1">
        <v>73</v>
      </c>
      <c r="G39" s="14">
        <v>0.18</v>
      </c>
      <c r="H39" s="1">
        <v>120</v>
      </c>
      <c r="I39" s="1"/>
      <c r="J39" s="1">
        <v>27</v>
      </c>
      <c r="K39" s="1">
        <f>E39-J39</f>
        <v>0</v>
      </c>
      <c r="L39" s="1"/>
      <c r="M39" s="1"/>
      <c r="N39" s="1"/>
      <c r="O39" s="1">
        <f t="shared" si="12"/>
        <v>5.4</v>
      </c>
      <c r="P39" s="5"/>
      <c r="Q39" s="5">
        <v>150</v>
      </c>
      <c r="R39" s="5">
        <v>150</v>
      </c>
      <c r="S39" s="1"/>
      <c r="T39" s="1">
        <f t="shared" si="13"/>
        <v>13.518518518518517</v>
      </c>
      <c r="U39" s="1">
        <f t="shared" si="14"/>
        <v>13.518518518518517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G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2025-03-03T12:00:38Z</dcterms:created>
  <dcterms:modified xsi:type="dcterms:W3CDTF">2025-03-10T08:45:40Z</dcterms:modified>
</cp:coreProperties>
</file>