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2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<sst xmlns="http://schemas.openxmlformats.org/spreadsheetml/2006/main" count="339" uniqueCount="172">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</sst>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5"/>
  <sheetViews>
    <sheetView tabSelected="1" zoomScale="87" zoomScaleNormal="87" workbookViewId="0">
      <pane ySplit="9" topLeftCell="A106" activePane="bottomLeft" state="frozen"/>
      <selection pane="bottomLeft" activeCell="E131" sqref="E13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45416</v>
      </c>
      <c r="E3" s="7" t="s">
        <v>3</v>
      </c>
      <c r="F3" s="100"/>
      <c r="G3" s="104">
        <v>45419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1200</v>
      </c>
      <c r="F18" s="23"/>
      <c r="G18" s="23">
        <f>E18*0.35</f>
        <v>420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>
        <v>1100</v>
      </c>
      <c r="F21" s="23">
        <v>1.366666666666666</v>
      </c>
      <c r="G21" s="23">
        <f>E21*1</f>
        <v>1100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3200</v>
      </c>
      <c r="F22" s="23">
        <v>0.4</v>
      </c>
      <c r="G22" s="23">
        <f>E22*0.4</f>
        <v>1280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>
        <v>180</v>
      </c>
      <c r="F24" s="23">
        <v>2</v>
      </c>
      <c r="G24" s="23">
        <f>E24*1</f>
        <v>180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>
        <v>50</v>
      </c>
      <c r="F26" s="23">
        <v>2</v>
      </c>
      <c r="G26" s="23">
        <f>E26*1</f>
        <v>50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/>
      <c r="F30" s="23"/>
      <c r="G30" s="23">
        <f>E30*0.4</f>
        <v>0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>
        <v>130</v>
      </c>
      <c r="F31" s="23">
        <v>1.366666666666666</v>
      </c>
      <c r="G31" s="23">
        <f>E31*1</f>
        <v>130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>
        <v>2000</v>
      </c>
      <c r="F32" s="23">
        <v>0.4</v>
      </c>
      <c r="G32" s="23">
        <f>E32*0.4</f>
        <v>800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>
        <v>220</v>
      </c>
      <c r="F33" s="23">
        <v>1.366666666666666</v>
      </c>
      <c r="G33" s="23">
        <f>E33*1</f>
        <v>220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>
        <v>400</v>
      </c>
      <c r="F36" s="23">
        <v>0.5</v>
      </c>
      <c r="G36" s="23">
        <f>E36*0.5</f>
        <v>200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>
        <v>1800</v>
      </c>
      <c r="F37" s="23">
        <v>0.4</v>
      </c>
      <c r="G37" s="23">
        <f>E37*0.4</f>
        <v>720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>
        <v>60</v>
      </c>
      <c r="F39" s="23"/>
      <c r="G39" s="23">
        <f>E39*1</f>
        <v>60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>
        <v>160</v>
      </c>
      <c r="F40" s="23"/>
      <c r="G40" s="23">
        <f>E40*0.35</f>
        <v>56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>
        <v>120</v>
      </c>
      <c r="F43" s="23"/>
      <c r="G43" s="23">
        <f>E43*0.36</f>
        <v>43.199999999999996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>
        <v>450</v>
      </c>
      <c r="F45" s="23"/>
      <c r="G45" s="23">
        <f>E45*1</f>
        <v>450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>
        <v>40</v>
      </c>
      <c r="F46" s="23"/>
      <c r="G46" s="23">
        <f>E46*0.3</f>
        <v>12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>
        <v>200</v>
      </c>
      <c r="F47" s="23"/>
      <c r="G47" s="23">
        <f>E47*0.6</f>
        <v>120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>
        <v>800</v>
      </c>
      <c r="F48" s="23"/>
      <c r="G48" s="23">
        <f>E48*0.35</f>
        <v>280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>
        <v>80</v>
      </c>
      <c r="F49" s="23"/>
      <c r="G49" s="23">
        <f>E49*1</f>
        <v>80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>
        <v>180</v>
      </c>
      <c r="F50" s="23">
        <v>1.0666666666666671</v>
      </c>
      <c r="G50" s="23">
        <f>E50*1</f>
        <v>180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>
        <v>320</v>
      </c>
      <c r="F51" s="23"/>
      <c r="G51" s="23">
        <f>E51*0.4</f>
        <v>128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>
        <v>1800</v>
      </c>
      <c r="F52" s="23">
        <v>0.45</v>
      </c>
      <c r="G52" s="23">
        <f>E52*0.41</f>
        <v>738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>
        <v>80</v>
      </c>
      <c r="F53" s="23"/>
      <c r="G53" s="23">
        <f>E53*1</f>
        <v>80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>
        <v>3200</v>
      </c>
      <c r="F58" s="23">
        <v>0.41</v>
      </c>
      <c r="G58" s="23">
        <f>E58*0.41</f>
        <v>1312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>
        <v>800</v>
      </c>
      <c r="F59" s="23">
        <v>2.125</v>
      </c>
      <c r="G59" s="23">
        <f>E59*1</f>
        <v>800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>
        <v>1000</v>
      </c>
      <c r="F60" s="23">
        <v>1.033333333333333</v>
      </c>
      <c r="G60" s="23">
        <f>E60*1</f>
        <v>1000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880</v>
      </c>
      <c r="F62" s="23"/>
      <c r="G62" s="23">
        <f>E62*0.41</f>
        <v>360.79999999999995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120</v>
      </c>
      <c r="F63" s="23"/>
      <c r="G63" s="23">
        <f>E63*0.4</f>
        <v>48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>
        <v>900</v>
      </c>
      <c r="F65" s="23"/>
      <c r="G65" s="23">
        <f>E65*0.27</f>
        <v>243.00000000000003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>
        <v>100</v>
      </c>
      <c r="F67" s="23">
        <v>1.013333333333333</v>
      </c>
      <c r="G67" s="23">
        <f>E67*1</f>
        <v>100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>
        <v>250</v>
      </c>
      <c r="F69" s="23">
        <v>1.0166666666666671</v>
      </c>
      <c r="G69" s="23">
        <f>E69*1</f>
        <v>250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960</v>
      </c>
      <c r="F71" s="23">
        <v>0.28000000000000003</v>
      </c>
      <c r="G71" s="23">
        <f>E71*0.28</f>
        <v>268.8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6669</v>
      </c>
      <c r="B73" s="27" t="s">
        <v>86</v>
      </c>
      <c r="C73" s="34" t="s">
        <v>25</v>
      </c>
      <c r="D73" s="28">
        <v>1001300516669</v>
      </c>
      <c r="E73" s="24">
        <v>360</v>
      </c>
      <c r="F73" s="23">
        <v>0.28000000000000003</v>
      </c>
      <c r="G73" s="23">
        <f>E73*0.28</f>
        <v>100.80000000000001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>
        <v>1400</v>
      </c>
      <c r="F76" s="23">
        <v>0.35</v>
      </c>
      <c r="G76" s="23">
        <f>E76*0.35</f>
        <v>489.99999999999994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1400</v>
      </c>
      <c r="F79" s="23">
        <v>0.28000000000000003</v>
      </c>
      <c r="G79" s="23">
        <f>E79*0.28</f>
        <v>392.00000000000006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>
        <v>2200</v>
      </c>
      <c r="F82" s="23">
        <v>0.35</v>
      </c>
      <c r="G82" s="23">
        <f>E82*0.35</f>
        <v>770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300</v>
      </c>
      <c r="F84" s="23">
        <v>0.71250000000000002</v>
      </c>
      <c r="G84" s="23">
        <f>E84*1</f>
        <v>300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>
        <v>280</v>
      </c>
      <c r="F85" s="23">
        <v>0.28000000000000003</v>
      </c>
      <c r="G85" s="23">
        <f>E85*0.28</f>
        <v>78.400000000000006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>
        <v>80</v>
      </c>
      <c r="F86" s="23"/>
      <c r="G86" s="23">
        <f>E86*0.09</f>
        <v>7.1999999999999993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150</v>
      </c>
      <c r="F87" s="23"/>
      <c r="G87" s="23">
        <f>E87*0.09</f>
        <v>13.5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>
        <v>500</v>
      </c>
      <c r="F88" s="23">
        <v>0.85</v>
      </c>
      <c r="G88" s="23">
        <f>E88*1</f>
        <v>500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2600</v>
      </c>
      <c r="F90" s="23">
        <v>0.35</v>
      </c>
      <c r="G90" s="23">
        <f>E90*0.35</f>
        <v>909.99999999999989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>
        <v>600</v>
      </c>
      <c r="F92" s="23">
        <v>0.25</v>
      </c>
      <c r="G92" s="23">
        <f>E92*0.25</f>
        <v>150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>
        <v>700</v>
      </c>
      <c r="F93" s="23">
        <v>0.1</v>
      </c>
      <c r="G93" s="23">
        <f>E93*0.1</f>
        <v>70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>
        <v>600</v>
      </c>
      <c r="F95" s="23">
        <v>0.22</v>
      </c>
      <c r="G95" s="23">
        <f>E95*0.22</f>
        <v>132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/>
      <c r="F97" s="23"/>
      <c r="G97" s="23">
        <f>E97*0.1</f>
        <v>0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>
        <v>200</v>
      </c>
      <c r="F98" s="23">
        <v>0.25</v>
      </c>
      <c r="G98" s="23">
        <f>E98*0.25</f>
        <v>50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>
        <v>1200</v>
      </c>
      <c r="F99" s="23">
        <v>0.12</v>
      </c>
      <c r="G99" s="23">
        <f>E99*0.12</f>
        <v>144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>
        <v>50</v>
      </c>
      <c r="F100" s="23"/>
      <c r="G100" s="23">
        <f>E100*0.09</f>
        <v>4.5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>
        <v>600</v>
      </c>
      <c r="F102" s="23">
        <v>0.25</v>
      </c>
      <c r="G102" s="23">
        <f>E102*0.25</f>
        <v>150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>
        <v>700</v>
      </c>
      <c r="F103" s="23">
        <v>0.1</v>
      </c>
      <c r="G103" s="23">
        <f>E103*0.1</f>
        <v>70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>
        <v>50</v>
      </c>
      <c r="F105" s="23">
        <v>1.5249999999999999</v>
      </c>
      <c r="G105" s="23">
        <f>E105*1</f>
        <v>50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/>
      <c r="F108" s="23"/>
      <c r="G108" s="23">
        <f>E108*1</f>
        <v>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>
        <v>80</v>
      </c>
      <c r="F110" s="23">
        <v>0.4</v>
      </c>
      <c r="G110" s="23">
        <f>E110*0.4</f>
        <v>32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160</v>
      </c>
      <c r="F112" s="23">
        <v>0.3</v>
      </c>
      <c r="G112" s="23">
        <f>E112*0.3</f>
        <v>48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>
        <v>180</v>
      </c>
      <c r="F113" s="23"/>
      <c r="G113" s="23">
        <f>E113*0.18</f>
        <v>32.4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/>
      <c r="F128" s="23">
        <v>1</v>
      </c>
      <c r="G128" s="23">
        <f>E128*1</f>
        <v>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38030</v>
      </c>
      <c r="F131" s="17">
        <f>SUM(F10:F130)</f>
        <v>40.307916666666671</v>
      </c>
      <c r="G131" s="17">
        <f>SUM(G11:G130)</f>
        <v>16592.599999999999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/>
  <mergeCells count="2">
    <mergeCell ref="E1:J1"/>
    <mergeCell ref="G3:J3"/>
  </mergeCells>
  <dataValidations disablePrompts="1" count="2">
    <dataValidation type="textLength" operator="lessThanOrEqual" showInputMessage="1" showErrorMessage="1" sqref="B124">
      <formula1>40</formula1>
    </dataValidation>
    <dataValidation type="textLength" operator="equal" showInputMessage="1" showErrorMessage="1" sqref="D128:D13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86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2024-05-02T11:03:28Z</dcterms:modified>
</cp:coreProperties>
</file>