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"/>
    </mc:Choice>
  </mc:AlternateContent>
  <xr:revisionPtr revIDLastSave="0" documentId="13_ncr:1_{A5D3A4FF-21A6-4EB1-8256-9672B7ADE9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5" i="1"/>
  <c r="C12" i="1"/>
  <c r="C11" i="1"/>
  <c r="C10" i="1"/>
  <c r="C3" i="1"/>
  <c r="C4" i="1"/>
  <c r="C2" i="1"/>
  <c r="D11" i="1"/>
  <c r="D12" i="1"/>
  <c r="D10" i="1"/>
  <c r="D3" i="1"/>
  <c r="D4" i="1"/>
  <c r="D2" i="1"/>
  <c r="E3" i="1"/>
  <c r="E4" i="1"/>
  <c r="E2" i="1"/>
  <c r="E11" i="1"/>
  <c r="E12" i="1"/>
  <c r="E10" i="1"/>
  <c r="J5" i="1" l="1"/>
  <c r="H13" i="1"/>
  <c r="I12" i="1" s="1"/>
  <c r="F13" i="1"/>
  <c r="F5" i="1"/>
  <c r="H5" i="1"/>
  <c r="I4" i="1" s="1"/>
  <c r="L5" i="1"/>
  <c r="M3" i="1" s="1"/>
  <c r="P5" i="1"/>
  <c r="Q3" i="1" s="1"/>
  <c r="N5" i="1"/>
  <c r="O4" i="1" s="1"/>
  <c r="I10" i="1" l="1"/>
  <c r="I3" i="1"/>
  <c r="I2" i="1"/>
  <c r="I11" i="1"/>
  <c r="M4" i="1"/>
  <c r="Q4" i="1"/>
  <c r="M2" i="1"/>
  <c r="O2" i="1"/>
  <c r="O3" i="1"/>
  <c r="Q2" i="1"/>
  <c r="S3" i="1" l="1"/>
  <c r="S4" i="1"/>
  <c r="S2" i="1"/>
  <c r="U3" i="1"/>
  <c r="U4" i="1"/>
  <c r="U2" i="1"/>
  <c r="AB3" i="1"/>
  <c r="AB4" i="1"/>
  <c r="AB2" i="1"/>
  <c r="AD3" i="1"/>
  <c r="AD4" i="1"/>
  <c r="AD2" i="1"/>
  <c r="AF3" i="1"/>
  <c r="AF4" i="1"/>
  <c r="AF2" i="1"/>
  <c r="AH3" i="1"/>
  <c r="AH4" i="1"/>
  <c r="AH2" i="1"/>
  <c r="T5" i="1"/>
  <c r="R5" i="1"/>
  <c r="AA5" i="1"/>
  <c r="AC5" i="1"/>
  <c r="AE5" i="1"/>
  <c r="AG5" i="1"/>
</calcChain>
</file>

<file path=xl/sharedStrings.xml><?xml version="1.0" encoding="utf-8"?>
<sst xmlns="http://schemas.openxmlformats.org/spreadsheetml/2006/main" count="37" uniqueCount="27">
  <si>
    <t>Масло "Папа может" 72,5% 180 гр. Фольга   УВА  ОСТАНКИНО</t>
  </si>
  <si>
    <t>Бердянск</t>
  </si>
  <si>
    <t>Донецк</t>
  </si>
  <si>
    <t>Мелитополь</t>
  </si>
  <si>
    <t>09,04,24</t>
  </si>
  <si>
    <t>10,04,24</t>
  </si>
  <si>
    <t>11,04,24</t>
  </si>
  <si>
    <t>12,04,24</t>
  </si>
  <si>
    <t>13,04,24</t>
  </si>
  <si>
    <t>16,04,24</t>
  </si>
  <si>
    <t>17,04,24</t>
  </si>
  <si>
    <t>18,04,24</t>
  </si>
  <si>
    <t>19,04,24</t>
  </si>
  <si>
    <t>20,04,24</t>
  </si>
  <si>
    <t>23,04,24</t>
  </si>
  <si>
    <t>24,04,24</t>
  </si>
  <si>
    <t>22,04,24</t>
  </si>
  <si>
    <t>пн</t>
  </si>
  <si>
    <t>%</t>
  </si>
  <si>
    <t>25,04,24</t>
  </si>
  <si>
    <t>26,04,24</t>
  </si>
  <si>
    <t>27,04,24</t>
  </si>
  <si>
    <t>30,04,24</t>
  </si>
  <si>
    <t>Масло сливочное ж.82,5% 180г фольга ТМ Папа Может (вл 12)  Останкино</t>
  </si>
  <si>
    <t>29,04,24</t>
  </si>
  <si>
    <t>ср.прод.в.дн.</t>
  </si>
  <si>
    <t>нед.потреб.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</si>
</sst>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64" fontId="1" fillId="0" borderId="0" xfId="0" applyNumberFormat="1" applyFont="1" applyAlignment="1">
      <alignment horizontal="center" vertical="center"/>
    </xf>
    <xf numFmtId="2" fontId="0" fillId="0" borderId="1" xfId="0" applyNumberFormat="1" applyBorder="1"/>
    <xf numFmtId="2" fontId="1" fillId="0" borderId="1" xfId="0" applyNumberFormat="1" applyFont="1" applyBorder="1"/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5" xfId="0" applyBorder="1" applyAlignment="1">
      <alignment horizontal="left" vertical="center"/>
    </xf>
    <xf numFmtId="1" fontId="0" fillId="0" borderId="6" xfId="0" applyNumberFormat="1" applyBorder="1"/>
    <xf numFmtId="0" fontId="0" fillId="0" borderId="7" xfId="0" applyBorder="1" applyAlignment="1">
      <alignment horizontal="left" vertical="center"/>
    </xf>
    <xf numFmtId="0" fontId="0" fillId="0" borderId="8" xfId="0" applyBorder="1"/>
    <xf numFmtId="1" fontId="0" fillId="0" borderId="8" xfId="0" applyNumberFormat="1" applyBorder="1"/>
    <xf numFmtId="1" fontId="0" fillId="0" borderId="9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abSelected="1" workbookViewId="0">
      <selection activeCell="T12" sqref="T12"/>
    </sheetView>
  </sheetViews>
  <sheetFormatPr defaultRowHeight="15" x14ac:dyDescent="0.25"/>
  <cols>
    <col min="1" max="1" width="57.28515625" bestFit="1" customWidth="1"/>
    <col min="2" max="2" width="12.85546875" customWidth="1"/>
    <col min="3" max="4" width="12.85546875" style="12" customWidth="1"/>
    <col min="5" max="12" width="6.28515625" style="6" customWidth="1"/>
    <col min="13" max="13" width="6.28515625" style="9" customWidth="1"/>
    <col min="14" max="16" width="6.28515625" style="6" customWidth="1"/>
    <col min="17" max="17" width="6.28515625" style="9" customWidth="1"/>
    <col min="19" max="19" width="5.42578125" customWidth="1"/>
    <col min="21" max="21" width="5.42578125" customWidth="1"/>
    <col min="22" max="22" width="7.85546875" customWidth="1"/>
    <col min="28" max="28" width="5.42578125" customWidth="1"/>
    <col min="30" max="30" width="5.42578125" customWidth="1"/>
    <col min="32" max="32" width="5.42578125" customWidth="1"/>
    <col min="34" max="34" width="5.5703125" customWidth="1"/>
  </cols>
  <sheetData>
    <row r="1" spans="1:36" s="4" customFormat="1" x14ac:dyDescent="0.25">
      <c r="A1" s="14"/>
      <c r="B1" s="15"/>
      <c r="C1" s="16" t="s">
        <v>26</v>
      </c>
      <c r="D1" s="17" t="s">
        <v>25</v>
      </c>
      <c r="E1" s="6" t="s">
        <v>18</v>
      </c>
      <c r="F1" s="10"/>
      <c r="G1" s="10"/>
      <c r="H1" s="10" t="s">
        <v>22</v>
      </c>
      <c r="I1" s="10"/>
      <c r="J1" s="10" t="s">
        <v>24</v>
      </c>
      <c r="K1" s="10"/>
      <c r="L1" s="10" t="s">
        <v>21</v>
      </c>
      <c r="M1" s="10"/>
      <c r="N1" s="10" t="s">
        <v>20</v>
      </c>
      <c r="O1" s="10"/>
      <c r="P1" s="10" t="s">
        <v>19</v>
      </c>
      <c r="Q1" s="10"/>
      <c r="R1" s="10" t="s">
        <v>15</v>
      </c>
      <c r="S1" s="10"/>
      <c r="T1" s="10" t="s">
        <v>14</v>
      </c>
      <c r="U1" s="10"/>
      <c r="V1" s="4" t="s">
        <v>16</v>
      </c>
      <c r="W1" s="4" t="s">
        <v>13</v>
      </c>
      <c r="X1" s="4" t="s">
        <v>12</v>
      </c>
      <c r="Y1" s="4" t="s">
        <v>11</v>
      </c>
      <c r="Z1" s="4" t="s">
        <v>10</v>
      </c>
      <c r="AA1" s="10" t="s">
        <v>9</v>
      </c>
      <c r="AB1" s="10"/>
      <c r="AC1" s="10" t="s">
        <v>8</v>
      </c>
      <c r="AD1" s="10"/>
      <c r="AE1" s="10" t="s">
        <v>7</v>
      </c>
      <c r="AF1" s="10"/>
      <c r="AG1" s="10" t="s">
        <v>6</v>
      </c>
      <c r="AH1" s="10"/>
      <c r="AI1" s="4" t="s">
        <v>5</v>
      </c>
      <c r="AJ1" s="4" t="s">
        <v>4</v>
      </c>
    </row>
    <row r="2" spans="1:36" x14ac:dyDescent="0.25">
      <c r="A2" s="18" t="s">
        <v>0</v>
      </c>
      <c r="B2" s="3" t="s">
        <v>1</v>
      </c>
      <c r="C2" s="13">
        <f>D2*5</f>
        <v>3790</v>
      </c>
      <c r="D2" s="19">
        <f>(H2+L2+N2+P2+R2+T2)/6</f>
        <v>758</v>
      </c>
      <c r="E2" s="6">
        <f>(U2+S2+Q2+O2+M2+I2)/6*100</f>
        <v>41.647753538361478</v>
      </c>
      <c r="F2" s="3"/>
      <c r="G2" s="3"/>
      <c r="H2" s="3">
        <v>354</v>
      </c>
      <c r="I2" s="7">
        <f>H2/$H$5</f>
        <v>0.26556639159789946</v>
      </c>
      <c r="J2" s="2" t="s">
        <v>17</v>
      </c>
      <c r="K2" s="3"/>
      <c r="L2" s="3">
        <v>552</v>
      </c>
      <c r="M2" s="7">
        <f>L2/$L$5</f>
        <v>0.42923794712286156</v>
      </c>
      <c r="N2" s="3">
        <v>888</v>
      </c>
      <c r="O2" s="7">
        <f>N2/$N$5</f>
        <v>0.56560509554140126</v>
      </c>
      <c r="P2" s="3">
        <v>966</v>
      </c>
      <c r="Q2" s="7">
        <f>P2/$P$5</f>
        <v>0.42857142857142855</v>
      </c>
      <c r="R2" s="3">
        <v>1002</v>
      </c>
      <c r="S2" s="3">
        <f>R2/$R$5</f>
        <v>0.41942235244872333</v>
      </c>
      <c r="T2" s="3">
        <v>786</v>
      </c>
      <c r="U2" s="3">
        <f>T2/$T$5</f>
        <v>0.39046199701937406</v>
      </c>
      <c r="V2" s="2" t="s">
        <v>17</v>
      </c>
      <c r="W2">
        <v>336</v>
      </c>
      <c r="X2" s="1"/>
      <c r="Y2" s="1"/>
      <c r="Z2" s="1"/>
      <c r="AA2" s="3">
        <v>414</v>
      </c>
      <c r="AB2" s="3">
        <f>AA2/$AA$5</f>
        <v>0.51749999999999996</v>
      </c>
      <c r="AC2" s="3">
        <v>630</v>
      </c>
      <c r="AD2" s="3">
        <f>AC2/$AC$5</f>
        <v>0.33157894736842103</v>
      </c>
      <c r="AE2" s="3">
        <v>1224</v>
      </c>
      <c r="AF2" s="3">
        <f>AE2/$AE$5</f>
        <v>0.43113772455089822</v>
      </c>
      <c r="AG2" s="3">
        <v>1188</v>
      </c>
      <c r="AH2" s="3">
        <f>AG2/$AG$5</f>
        <v>0.41264327891629038</v>
      </c>
      <c r="AI2">
        <v>1716</v>
      </c>
      <c r="AJ2">
        <v>1734</v>
      </c>
    </row>
    <row r="3" spans="1:36" x14ac:dyDescent="0.25">
      <c r="A3" s="18"/>
      <c r="B3" s="3" t="s">
        <v>2</v>
      </c>
      <c r="C3" s="13">
        <f t="shared" ref="C3:C4" si="0">D3*5</f>
        <v>561.66666666666663</v>
      </c>
      <c r="D3" s="19">
        <f t="shared" ref="D3:D4" si="1">(H3+L3+N3+P3+R3+T3)/6</f>
        <v>112.33333333333333</v>
      </c>
      <c r="E3" s="6">
        <f t="shared" ref="E3:E4" si="2">(U3+S3+Q3+O3+M3+I3)/6*100</f>
        <v>6.475979483468759</v>
      </c>
      <c r="F3" s="3"/>
      <c r="G3" s="3"/>
      <c r="H3" s="3">
        <v>108</v>
      </c>
      <c r="I3" s="7">
        <f t="shared" ref="I3:I4" si="3">H3/$H$5</f>
        <v>8.1020255063765936E-2</v>
      </c>
      <c r="J3" s="2" t="s">
        <v>17</v>
      </c>
      <c r="K3" s="3"/>
      <c r="L3" s="3">
        <v>110</v>
      </c>
      <c r="M3" s="7">
        <f t="shared" ref="M3:M4" si="4">L3/$L$5</f>
        <v>8.553654743390357E-2</v>
      </c>
      <c r="N3" s="3">
        <v>100</v>
      </c>
      <c r="O3" s="7">
        <f t="shared" ref="O3:O4" si="5">N3/$N$5</f>
        <v>6.3694267515923567E-2</v>
      </c>
      <c r="P3" s="3">
        <v>118</v>
      </c>
      <c r="Q3" s="7">
        <f t="shared" ref="Q3:Q4" si="6">P3/$P$5</f>
        <v>5.2351375332741791E-2</v>
      </c>
      <c r="R3" s="3">
        <v>157</v>
      </c>
      <c r="S3" s="3">
        <f t="shared" ref="S3:S4" si="7">R3/$R$5</f>
        <v>6.5717873587275016E-2</v>
      </c>
      <c r="T3" s="3">
        <v>81</v>
      </c>
      <c r="U3" s="3">
        <f t="shared" ref="U3:U4" si="8">T3/$T$5</f>
        <v>4.0238450074515646E-2</v>
      </c>
      <c r="V3" s="2" t="s">
        <v>17</v>
      </c>
      <c r="W3">
        <v>137</v>
      </c>
      <c r="X3">
        <v>105</v>
      </c>
      <c r="Y3">
        <v>176</v>
      </c>
      <c r="Z3">
        <v>280</v>
      </c>
      <c r="AA3" s="3">
        <v>92</v>
      </c>
      <c r="AB3" s="3">
        <f t="shared" ref="AB3:AB4" si="9">AA3/$AA$5</f>
        <v>0.115</v>
      </c>
      <c r="AC3" s="3">
        <v>160</v>
      </c>
      <c r="AD3" s="3">
        <f t="shared" ref="AD3:AD4" si="10">AC3/$AC$5</f>
        <v>8.4210526315789472E-2</v>
      </c>
      <c r="AE3" s="3">
        <v>271</v>
      </c>
      <c r="AF3" s="3">
        <f t="shared" ref="AF3:AF4" si="11">AE3/$AE$5</f>
        <v>9.545614653046848E-2</v>
      </c>
      <c r="AG3" s="3">
        <v>339</v>
      </c>
      <c r="AH3" s="3">
        <f t="shared" ref="AH3:AH4" si="12">AG3/$AG$5</f>
        <v>0.11774921847863841</v>
      </c>
      <c r="AI3" s="1"/>
      <c r="AJ3" s="1"/>
    </row>
    <row r="4" spans="1:36" ht="15.75" thickBot="1" x14ac:dyDescent="0.3">
      <c r="A4" s="20"/>
      <c r="B4" s="21" t="s">
        <v>3</v>
      </c>
      <c r="C4" s="22">
        <f t="shared" si="0"/>
        <v>4685.833333333333</v>
      </c>
      <c r="D4" s="23">
        <f t="shared" si="1"/>
        <v>937.16666666666663</v>
      </c>
      <c r="E4" s="6">
        <f t="shared" si="2"/>
        <v>51.876266978169774</v>
      </c>
      <c r="F4" s="3"/>
      <c r="G4" s="3"/>
      <c r="H4" s="3">
        <v>871</v>
      </c>
      <c r="I4" s="7">
        <f t="shared" si="3"/>
        <v>0.65341335333833461</v>
      </c>
      <c r="J4" s="3">
        <v>156</v>
      </c>
      <c r="K4" s="3"/>
      <c r="L4" s="3">
        <v>624</v>
      </c>
      <c r="M4" s="7">
        <f t="shared" si="4"/>
        <v>0.48522550544323484</v>
      </c>
      <c r="N4" s="3">
        <v>582</v>
      </c>
      <c r="O4" s="7">
        <f t="shared" si="5"/>
        <v>0.37070063694267513</v>
      </c>
      <c r="P4" s="3">
        <v>1170</v>
      </c>
      <c r="Q4" s="7">
        <f t="shared" si="6"/>
        <v>0.51907719609582958</v>
      </c>
      <c r="R4" s="3">
        <v>1230</v>
      </c>
      <c r="S4" s="3">
        <f t="shared" si="7"/>
        <v>0.51485977396400162</v>
      </c>
      <c r="T4" s="3">
        <v>1146</v>
      </c>
      <c r="U4" s="3">
        <f t="shared" si="8"/>
        <v>0.56929955290611023</v>
      </c>
      <c r="V4">
        <v>240</v>
      </c>
      <c r="W4" s="1"/>
      <c r="X4" s="1"/>
      <c r="Y4" s="1"/>
      <c r="Z4" s="1"/>
      <c r="AA4" s="3">
        <v>294</v>
      </c>
      <c r="AB4" s="3">
        <f t="shared" si="9"/>
        <v>0.36749999999999999</v>
      </c>
      <c r="AC4" s="3">
        <v>1110</v>
      </c>
      <c r="AD4" s="3">
        <f t="shared" si="10"/>
        <v>0.58421052631578951</v>
      </c>
      <c r="AE4" s="3">
        <v>1344</v>
      </c>
      <c r="AF4" s="3">
        <f t="shared" si="11"/>
        <v>0.47340612891863332</v>
      </c>
      <c r="AG4" s="3">
        <v>1352</v>
      </c>
      <c r="AH4" s="3">
        <f t="shared" si="12"/>
        <v>0.46960750260507123</v>
      </c>
      <c r="AI4">
        <v>1878</v>
      </c>
      <c r="AJ4">
        <v>3018</v>
      </c>
    </row>
    <row r="5" spans="1:36" s="4" customFormat="1" x14ac:dyDescent="0.25">
      <c r="C5" s="11">
        <f>SUM(C2:C4)</f>
        <v>9037.5</v>
      </c>
      <c r="D5" s="11"/>
      <c r="E5" s="6"/>
      <c r="F5" s="5">
        <f t="shared" ref="F5" si="13">SUM(F2:F4)</f>
        <v>0</v>
      </c>
      <c r="G5" s="5"/>
      <c r="H5" s="5">
        <f t="shared" ref="H5" si="14">SUM(H2:H4)</f>
        <v>1333</v>
      </c>
      <c r="I5" s="5"/>
      <c r="J5" s="5">
        <f t="shared" ref="J5" si="15">SUM(J2:J4)</f>
        <v>156</v>
      </c>
      <c r="K5" s="5"/>
      <c r="L5" s="5">
        <f t="shared" ref="L5:N5" si="16">SUM(L2:L4)</f>
        <v>1286</v>
      </c>
      <c r="M5" s="8"/>
      <c r="N5" s="5">
        <f t="shared" si="16"/>
        <v>1570</v>
      </c>
      <c r="O5" s="5"/>
      <c r="P5" s="5">
        <f t="shared" ref="P5" si="17">SUM(P2:P4)</f>
        <v>2254</v>
      </c>
      <c r="Q5" s="8"/>
      <c r="R5" s="5">
        <f t="shared" ref="R5" si="18">SUM(R2:R4)</f>
        <v>2389</v>
      </c>
      <c r="S5" s="5"/>
      <c r="T5" s="5">
        <f t="shared" ref="T5" si="19">SUM(T2:T4)</f>
        <v>2013</v>
      </c>
      <c r="U5" s="5"/>
      <c r="V5" s="5"/>
      <c r="W5" s="5"/>
      <c r="X5" s="5"/>
      <c r="Y5" s="5"/>
      <c r="Z5" s="5"/>
      <c r="AA5" s="5">
        <f t="shared" ref="AA5:AE5" si="20">SUM(AA2:AA4)</f>
        <v>800</v>
      </c>
      <c r="AB5" s="5"/>
      <c r="AC5" s="5">
        <f t="shared" si="20"/>
        <v>1900</v>
      </c>
      <c r="AD5" s="5"/>
      <c r="AE5" s="5">
        <f t="shared" si="20"/>
        <v>2839</v>
      </c>
      <c r="AF5" s="5"/>
      <c r="AG5" s="5">
        <f>SUM(AG2:AG4)</f>
        <v>2879</v>
      </c>
      <c r="AH5" s="5"/>
      <c r="AI5" s="5"/>
      <c r="AJ5" s="5"/>
    </row>
    <row r="8" spans="1:36" ht="15.75" thickBot="1" x14ac:dyDescent="0.3"/>
    <row r="9" spans="1:36" x14ac:dyDescent="0.25">
      <c r="A9" s="14"/>
      <c r="B9" s="15"/>
      <c r="C9" s="16" t="s">
        <v>26</v>
      </c>
      <c r="D9" s="17" t="s">
        <v>25</v>
      </c>
      <c r="E9" s="6" t="s">
        <v>18</v>
      </c>
      <c r="F9" s="10"/>
      <c r="G9" s="10"/>
      <c r="H9" s="10" t="s">
        <v>22</v>
      </c>
      <c r="I9" s="10"/>
      <c r="J9"/>
      <c r="K9"/>
      <c r="L9"/>
      <c r="M9"/>
      <c r="N9"/>
      <c r="O9"/>
      <c r="P9"/>
      <c r="Q9"/>
    </row>
    <row r="10" spans="1:36" x14ac:dyDescent="0.25">
      <c r="A10" s="18" t="s">
        <v>23</v>
      </c>
      <c r="B10" s="3" t="s">
        <v>1</v>
      </c>
      <c r="C10" s="13">
        <f t="shared" ref="C10:C12" si="21">D10*5</f>
        <v>1180</v>
      </c>
      <c r="D10" s="19">
        <f>(H10)/1</f>
        <v>236</v>
      </c>
      <c r="E10" s="6">
        <f>(I10)/1*100</f>
        <v>26.606538895152198</v>
      </c>
      <c r="F10" s="3"/>
      <c r="G10" s="3"/>
      <c r="H10" s="3">
        <v>236</v>
      </c>
      <c r="I10" s="7">
        <f>H10/$H$13</f>
        <v>0.26606538895152199</v>
      </c>
      <c r="J10"/>
      <c r="K10"/>
      <c r="L10"/>
      <c r="M10"/>
      <c r="N10"/>
      <c r="O10"/>
      <c r="P10"/>
      <c r="Q10"/>
    </row>
    <row r="11" spans="1:36" x14ac:dyDescent="0.25">
      <c r="A11" s="18"/>
      <c r="B11" s="3" t="s">
        <v>2</v>
      </c>
      <c r="C11" s="13">
        <f t="shared" si="21"/>
        <v>285</v>
      </c>
      <c r="D11" s="19">
        <f t="shared" ref="D11:D12" si="22">(H11)/1</f>
        <v>57</v>
      </c>
      <c r="E11" s="6">
        <f t="shared" ref="E11:E12" si="23">(I11)/1*100</f>
        <v>6.4261555806087927</v>
      </c>
      <c r="F11" s="3"/>
      <c r="G11" s="3"/>
      <c r="H11" s="3">
        <v>57</v>
      </c>
      <c r="I11" s="7">
        <f t="shared" ref="I11:I12" si="24">H11/$H$13</f>
        <v>6.426155580608793E-2</v>
      </c>
      <c r="J11"/>
      <c r="K11"/>
      <c r="L11"/>
      <c r="M11"/>
      <c r="N11"/>
      <c r="O11"/>
      <c r="P11"/>
      <c r="Q11"/>
    </row>
    <row r="12" spans="1:36" ht="15.75" thickBot="1" x14ac:dyDescent="0.3">
      <c r="A12" s="20"/>
      <c r="B12" s="21" t="s">
        <v>3</v>
      </c>
      <c r="C12" s="22">
        <f t="shared" si="21"/>
        <v>2970</v>
      </c>
      <c r="D12" s="23">
        <f t="shared" si="22"/>
        <v>594</v>
      </c>
      <c r="E12" s="6">
        <f t="shared" si="23"/>
        <v>66.967305524239009</v>
      </c>
      <c r="F12" s="3"/>
      <c r="G12" s="3"/>
      <c r="H12" s="3">
        <v>594</v>
      </c>
      <c r="I12" s="7">
        <f t="shared" si="24"/>
        <v>0.66967305524239007</v>
      </c>
      <c r="J12"/>
      <c r="K12"/>
      <c r="L12"/>
      <c r="M12"/>
      <c r="N12"/>
      <c r="O12"/>
      <c r="P12"/>
      <c r="Q12"/>
    </row>
    <row r="13" spans="1:36" x14ac:dyDescent="0.25">
      <c r="A13" s="4"/>
      <c r="B13" s="4"/>
      <c r="C13" s="11">
        <f>SUM(C10:C12)</f>
        <v>4435</v>
      </c>
      <c r="D13" s="11"/>
      <c r="F13" s="5">
        <f t="shared" ref="F13" si="25">SUM(F10:F12)</f>
        <v>0</v>
      </c>
      <c r="G13" s="5"/>
      <c r="H13" s="5">
        <f t="shared" ref="H13" si="26">SUM(H10:H12)</f>
        <v>887</v>
      </c>
      <c r="I13" s="5"/>
      <c r="J13"/>
      <c r="K13"/>
      <c r="L13"/>
      <c r="M13"/>
      <c r="N13"/>
      <c r="O13"/>
      <c r="P13"/>
      <c r="Q13"/>
    </row>
  </sheetData>
  <mergeCells count="16">
    <mergeCell ref="R1:S1"/>
    <mergeCell ref="N1:O1"/>
    <mergeCell ref="P1:Q1"/>
    <mergeCell ref="L1:M1"/>
    <mergeCell ref="H1:I1"/>
    <mergeCell ref="AG1:AH1"/>
    <mergeCell ref="AE1:AF1"/>
    <mergeCell ref="AC1:AD1"/>
    <mergeCell ref="AA1:AB1"/>
    <mergeCell ref="T1:U1"/>
    <mergeCell ref="A10:A12"/>
    <mergeCell ref="J1:K1"/>
    <mergeCell ref="F9:G9"/>
    <mergeCell ref="H9:I9"/>
    <mergeCell ref="A2:A4"/>
    <mergeCell ref="F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2024-05-01T09:12:10Z</dcterms:modified>
</cp:coreProperties>
</file>