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8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1'!$A$9:$J$141</definedName>
  </definedNames>
  <calcPr calcId="162913"/>
</workbook>
</file>

<file path=xl/calcChain.xml><?xml version="1.0" encoding="utf-8"?>
<calcChain xmlns="http://schemas.openxmlformats.org/spreadsheetml/2006/main">
  <c r="D87" i="2" l="1"/>
  <c r="H141" i="1"/>
  <c r="F141" i="1"/>
  <c r="E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1" i="1" s="1"/>
  <c r="A11" i="1"/>
</calcChain>
</file>

<file path=xl/sharedStrings.xml><?xml version="1.0" encoding="utf-8"?>
<sst xmlns="http://schemas.openxmlformats.org/spreadsheetml/2006/main" count="359" uniqueCount="211">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</sst>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5"/>
  <sheetViews>
    <sheetView tabSelected="1" zoomScale="87" zoomScaleNormal="87" workbookViewId="0">
      <pane ySplit="9" topLeftCell="A115" activePane="bottomLeft" state="frozen"/>
      <selection pane="bottomLeft" activeCell="E141" sqref="E141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45585</v>
      </c>
      <c r="E3" s="7" t="s">
        <v>3</v>
      </c>
      <c r="F3" s="97"/>
      <c r="G3" s="101">
        <v>45588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RIGHT(D11:D140,4)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RIGHT(D12:D141,4)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RIGHT(D13:D141,4)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RIGHT(D14:D142,4)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RIGHT(D15:D143,4)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RIGHT(D16:D143,4)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100</v>
      </c>
      <c r="F20" s="23">
        <v>1.366666666666666</v>
      </c>
      <c r="G20" s="23">
        <f>E20*1</f>
        <v>100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RIGHT(D24:D154,4)</f>
        <v>6862</v>
      </c>
      <c r="B24" s="27" t="s">
        <v>37</v>
      </c>
      <c r="C24" s="31" t="s">
        <v>23</v>
      </c>
      <c r="D24" s="28">
        <v>1001015706862</v>
      </c>
      <c r="E24" s="24">
        <v>60</v>
      </c>
      <c r="F24" s="23"/>
      <c r="G24" s="23">
        <f>E24*1</f>
        <v>60</v>
      </c>
      <c r="H24" s="14"/>
      <c r="I24" s="14"/>
      <c r="J24" s="39"/>
    </row>
    <row r="25" spans="1:10" ht="16.5" customHeight="1" x14ac:dyDescent="0.25">
      <c r="A25" s="94" t="str">
        <f>RIGHT(D25:D154,4)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RIGHT(D26:D155,4)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RIGHT(D27:D158,4)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RIGHT(D28:D159,4)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RIGHT(D29:D160,4)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RIGHT(D30:D161,4)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RIGHT(D31:D161,4)</f>
        <v>5851</v>
      </c>
      <c r="B31" s="27" t="s">
        <v>44</v>
      </c>
      <c r="C31" s="30" t="s">
        <v>23</v>
      </c>
      <c r="D31" s="28">
        <v>1001012505851</v>
      </c>
      <c r="E31" s="24">
        <v>50</v>
      </c>
      <c r="F31" s="23">
        <v>1.366666666666666</v>
      </c>
      <c r="G31" s="23">
        <f>E31*1</f>
        <v>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RIGHT(D32:D162,4)</f>
        <v>6158</v>
      </c>
      <c r="B32" s="27" t="s">
        <v>45</v>
      </c>
      <c r="C32" s="33" t="s">
        <v>26</v>
      </c>
      <c r="D32" s="28">
        <v>1001014486158</v>
      </c>
      <c r="E32" s="24">
        <v>80</v>
      </c>
      <c r="F32" s="23">
        <v>0.4</v>
      </c>
      <c r="G32" s="23">
        <f>E32*0.4</f>
        <v>32</v>
      </c>
      <c r="H32" s="14"/>
      <c r="I32" s="14">
        <v>60</v>
      </c>
      <c r="J32" s="39"/>
    </row>
    <row r="33" spans="1:11" ht="16.5" customHeight="1" x14ac:dyDescent="0.25">
      <c r="A33" s="94" t="str">
        <f>RIGHT(D33:D164,4)</f>
        <v>6340</v>
      </c>
      <c r="B33" s="96" t="s">
        <v>46</v>
      </c>
      <c r="C33" s="33" t="s">
        <v>26</v>
      </c>
      <c r="D33" s="28">
        <v>1001012816340</v>
      </c>
      <c r="E33" s="24"/>
      <c r="F33" s="23">
        <v>0.5</v>
      </c>
      <c r="G33" s="23">
        <f>E33*0.5</f>
        <v>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RIGHT(D34:D162,4)</f>
        <v>6353</v>
      </c>
      <c r="B34" s="27" t="s">
        <v>47</v>
      </c>
      <c r="C34" s="33" t="s">
        <v>26</v>
      </c>
      <c r="D34" s="28">
        <v>1001012506353</v>
      </c>
      <c r="E34" s="24"/>
      <c r="F34" s="23">
        <v>0.4</v>
      </c>
      <c r="G34" s="23">
        <f>E34*0.4</f>
        <v>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RIGHT(D35:D163,4)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RIGHT(D36:D166,4)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RIGHT(D37:D167,4)</f>
        <v>6869</v>
      </c>
      <c r="B37" s="27" t="s">
        <v>50</v>
      </c>
      <c r="C37" s="30" t="s">
        <v>23</v>
      </c>
      <c r="D37" s="28">
        <v>1001023856869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RIGHT(D38:D167,4)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RIGHT(D39:D166,4)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RIGHT(D40:D169,4)</f>
        <v>6768</v>
      </c>
      <c r="B40" s="27" t="s">
        <v>53</v>
      </c>
      <c r="C40" s="33" t="s">
        <v>26</v>
      </c>
      <c r="D40" s="28">
        <v>1001025176768</v>
      </c>
      <c r="E40" s="24"/>
      <c r="F40" s="23"/>
      <c r="G40" s="23">
        <f>E40*0.41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RIGHT(D42:D173,4)</f>
        <v>6829</v>
      </c>
      <c r="B42" s="27" t="s">
        <v>55</v>
      </c>
      <c r="C42" s="31" t="s">
        <v>23</v>
      </c>
      <c r="D42" s="28">
        <v>1001024976829</v>
      </c>
      <c r="E42" s="24">
        <v>50</v>
      </c>
      <c r="F42" s="23"/>
      <c r="G42" s="23">
        <f>E42*1</f>
        <v>50</v>
      </c>
      <c r="H42" s="14"/>
      <c r="I42" s="14"/>
      <c r="J42" s="39"/>
    </row>
    <row r="43" spans="1:11" ht="16.5" customHeight="1" x14ac:dyDescent="0.25">
      <c r="A43" s="94" t="str">
        <f>RIGHT(D43:D178,4)</f>
        <v>6854</v>
      </c>
      <c r="B43" s="27" t="s">
        <v>56</v>
      </c>
      <c r="C43" s="33" t="s">
        <v>26</v>
      </c>
      <c r="D43" s="28">
        <v>1001022656854</v>
      </c>
      <c r="E43" s="24">
        <v>120</v>
      </c>
      <c r="F43" s="23"/>
      <c r="G43" s="23">
        <f>E43*0.6</f>
        <v>72</v>
      </c>
      <c r="H43" s="14"/>
      <c r="I43" s="14"/>
      <c r="J43" s="39"/>
    </row>
    <row r="44" spans="1:11" ht="16.5" customHeight="1" x14ac:dyDescent="0.25">
      <c r="A44" s="94" t="str">
        <f>RIGHT(D44:D179,4)</f>
        <v>6852</v>
      </c>
      <c r="B44" s="27" t="s">
        <v>57</v>
      </c>
      <c r="C44" s="33" t="s">
        <v>26</v>
      </c>
      <c r="D44" s="28">
        <v>1001022656852</v>
      </c>
      <c r="E44" s="24">
        <v>480</v>
      </c>
      <c r="F44" s="23"/>
      <c r="G44" s="23">
        <f>E44*0.35</f>
        <v>168</v>
      </c>
      <c r="H44" s="14"/>
      <c r="I44" s="14"/>
      <c r="J44" s="39"/>
    </row>
    <row r="45" spans="1:11" ht="16.5" customHeight="1" x14ac:dyDescent="0.25">
      <c r="A45" s="94" t="str">
        <f>RIGHT(D45:D179,4)</f>
        <v>6853</v>
      </c>
      <c r="B45" s="27" t="s">
        <v>58</v>
      </c>
      <c r="C45" s="30" t="s">
        <v>23</v>
      </c>
      <c r="D45" s="28">
        <v>1001022656853</v>
      </c>
      <c r="E45" s="24">
        <v>70</v>
      </c>
      <c r="F45" s="23"/>
      <c r="G45" s="23">
        <f>E45*1</f>
        <v>70</v>
      </c>
      <c r="H45" s="14"/>
      <c r="I45" s="14"/>
      <c r="J45" s="39"/>
    </row>
    <row r="46" spans="1:11" ht="16.5" customHeight="1" x14ac:dyDescent="0.25">
      <c r="A46" s="94" t="str">
        <f>RIGHT(D46:D180,4)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RIGHT(D48:D180,4)</f>
        <v>6303</v>
      </c>
      <c r="B48" s="70" t="s">
        <v>62</v>
      </c>
      <c r="C48" s="30" t="s">
        <v>23</v>
      </c>
      <c r="D48" s="28">
        <v>1001022726303</v>
      </c>
      <c r="E48" s="24"/>
      <c r="F48" s="23">
        <v>1.0666666666666671</v>
      </c>
      <c r="G48" s="23">
        <f>E48*1</f>
        <v>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RIGHT(D49:D181,4)</f>
        <v>6777</v>
      </c>
      <c r="B49" s="70" t="s">
        <v>63</v>
      </c>
      <c r="C49" s="33" t="s">
        <v>26</v>
      </c>
      <c r="D49" s="28">
        <v>1001025506777</v>
      </c>
      <c r="E49" s="24">
        <v>80</v>
      </c>
      <c r="F49" s="23"/>
      <c r="G49" s="23">
        <f>E49*0.4</f>
        <v>32</v>
      </c>
      <c r="H49" s="14"/>
      <c r="I49" s="14"/>
      <c r="J49" s="39"/>
      <c r="K49" s="82"/>
    </row>
    <row r="50" spans="1:11" ht="16.5" customHeight="1" x14ac:dyDescent="0.25">
      <c r="A50" s="94" t="str">
        <f>RIGHT(D50:D181,4)</f>
        <v>6726</v>
      </c>
      <c r="B50" s="45" t="s">
        <v>64</v>
      </c>
      <c r="C50" s="33" t="s">
        <v>26</v>
      </c>
      <c r="D50" s="28">
        <v>1001022466726</v>
      </c>
      <c r="E50" s="24">
        <v>250</v>
      </c>
      <c r="F50" s="23">
        <v>0.45</v>
      </c>
      <c r="G50" s="23">
        <f>E50*0.41</f>
        <v>102.5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RIGHT(D51:D182,4)</f>
        <v>6762</v>
      </c>
      <c r="B51" s="45" t="s">
        <v>65</v>
      </c>
      <c r="C51" s="33" t="s">
        <v>26</v>
      </c>
      <c r="D51" s="28">
        <v>1001020846762</v>
      </c>
      <c r="E51" s="24"/>
      <c r="F51" s="23">
        <v>0.41</v>
      </c>
      <c r="G51" s="23">
        <f>E51*F51</f>
        <v>0</v>
      </c>
      <c r="H51" s="14"/>
      <c r="I51" s="14"/>
      <c r="J51" s="39"/>
    </row>
    <row r="52" spans="1:11" ht="16.5" customHeight="1" x14ac:dyDescent="0.25">
      <c r="A52" s="94" t="str">
        <f>RIGHT(D52:D182,4)</f>
        <v>5820</v>
      </c>
      <c r="B52" s="45" t="s">
        <v>66</v>
      </c>
      <c r="C52" s="30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39"/>
    </row>
    <row r="53" spans="1:11" ht="16.5" customHeight="1" x14ac:dyDescent="0.25">
      <c r="A53" s="94" t="str">
        <f>RIGHT(D53:D184,4)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RIGHT(D54:D186,4)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6767</v>
      </c>
      <c r="B55" s="45" t="s">
        <v>69</v>
      </c>
      <c r="C55" s="30" t="s">
        <v>23</v>
      </c>
      <c r="D55" s="28">
        <v>1001023696767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RIGHT(D56:D187,4)</f>
        <v>6765</v>
      </c>
      <c r="B56" s="45" t="s">
        <v>70</v>
      </c>
      <c r="C56" s="33" t="s">
        <v>26</v>
      </c>
      <c r="D56" s="28">
        <v>1001023696765</v>
      </c>
      <c r="E56" s="24"/>
      <c r="F56" s="23"/>
      <c r="G56" s="23">
        <f>E56*0.36</f>
        <v>0</v>
      </c>
      <c r="H56" s="14"/>
      <c r="I56" s="14"/>
      <c r="J56" s="39"/>
    </row>
    <row r="57" spans="1:11" ht="16.5" customHeight="1" x14ac:dyDescent="0.25">
      <c r="A57" s="94" t="str">
        <f>RIGHT(D57:D188,4)</f>
        <v>6909</v>
      </c>
      <c r="B57" s="45" t="s">
        <v>71</v>
      </c>
      <c r="C57" s="33" t="s">
        <v>26</v>
      </c>
      <c r="D57" s="28">
        <v>1001025766909</v>
      </c>
      <c r="E57" s="24">
        <v>60</v>
      </c>
      <c r="F57" s="23">
        <v>0.33</v>
      </c>
      <c r="G57" s="23">
        <f>E57*F57</f>
        <v>19.8</v>
      </c>
      <c r="H57" s="14"/>
      <c r="I57" s="14"/>
      <c r="J57" s="39"/>
    </row>
    <row r="58" spans="1:11" ht="16.5" customHeight="1" x14ac:dyDescent="0.25">
      <c r="A58" s="94" t="str">
        <f>RIGHT(D58:D187,4)</f>
        <v>6722</v>
      </c>
      <c r="B58" s="45" t="s">
        <v>72</v>
      </c>
      <c r="C58" s="33" t="s">
        <v>26</v>
      </c>
      <c r="D58" s="28">
        <v>1001022376722</v>
      </c>
      <c r="E58" s="24">
        <v>800</v>
      </c>
      <c r="F58" s="23">
        <v>0.41</v>
      </c>
      <c r="G58" s="23">
        <f>E58*0.41</f>
        <v>328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RIGHT(D59:D188,4)</f>
        <v>6837</v>
      </c>
      <c r="B59" s="45" t="s">
        <v>73</v>
      </c>
      <c r="C59" s="33" t="s">
        <v>26</v>
      </c>
      <c r="D59" s="28">
        <v>1001022556837</v>
      </c>
      <c r="E59" s="24">
        <v>400</v>
      </c>
      <c r="F59" s="23">
        <v>0.4</v>
      </c>
      <c r="G59" s="23">
        <f>E59*0.4</f>
        <v>160</v>
      </c>
      <c r="H59" s="14"/>
      <c r="I59" s="14"/>
      <c r="J59" s="39"/>
    </row>
    <row r="60" spans="1:11" ht="16.5" customHeight="1" x14ac:dyDescent="0.25">
      <c r="A60" s="94" t="str">
        <f>RIGHT(D60:D188,4)</f>
        <v>3812</v>
      </c>
      <c r="B60" s="45" t="s">
        <v>74</v>
      </c>
      <c r="C60" s="30" t="s">
        <v>23</v>
      </c>
      <c r="D60" s="28">
        <v>1001022373812</v>
      </c>
      <c r="E60" s="24"/>
      <c r="F60" s="23">
        <v>2.125</v>
      </c>
      <c r="G60" s="23">
        <f>E60*1</f>
        <v>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RIGHT(D61:D189,4)</f>
        <v>6113</v>
      </c>
      <c r="B61" s="27" t="s">
        <v>75</v>
      </c>
      <c r="C61" s="30" t="s">
        <v>23</v>
      </c>
      <c r="D61" s="28">
        <v>1001022376113</v>
      </c>
      <c r="E61" s="24">
        <v>500</v>
      </c>
      <c r="F61" s="23">
        <v>1.033333333333333</v>
      </c>
      <c r="G61" s="23">
        <f>E61*1</f>
        <v>500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RIGHT(D62:D190,4)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RIGHT(D63:D191,4)</f>
        <v>6713</v>
      </c>
      <c r="B63" s="27" t="s">
        <v>77</v>
      </c>
      <c r="C63" s="35" t="s">
        <v>26</v>
      </c>
      <c r="D63" s="28">
        <v>1001022246713</v>
      </c>
      <c r="E63" s="24"/>
      <c r="F63" s="23"/>
      <c r="G63" s="23">
        <f>E63*0.41</f>
        <v>0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RIGHT(D64:D187,4)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RIGHT(D65:D188,4)</f>
        <v>5698</v>
      </c>
      <c r="B65" s="46" t="s">
        <v>79</v>
      </c>
      <c r="C65" s="30" t="s">
        <v>23</v>
      </c>
      <c r="D65" s="28">
        <v>1001034065698</v>
      </c>
      <c r="E65" s="24">
        <v>50</v>
      </c>
      <c r="F65" s="23">
        <v>1.013333333333333</v>
      </c>
      <c r="G65" s="23">
        <f>E65*1</f>
        <v>50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RIGHT(D66:D191,4)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RIGHT(D67:D193,4)</f>
        <v>6527</v>
      </c>
      <c r="B67" s="46" t="s">
        <v>81</v>
      </c>
      <c r="C67" s="30" t="s">
        <v>23</v>
      </c>
      <c r="D67" s="28">
        <v>1001031076527</v>
      </c>
      <c r="E67" s="24">
        <v>70</v>
      </c>
      <c r="F67" s="23">
        <v>1.0166666666666671</v>
      </c>
      <c r="G67" s="23">
        <f>E67*1</f>
        <v>70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RIGHT(D68:D194,4)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RIGHT(D69:D195,4)</f>
        <v>6666</v>
      </c>
      <c r="B69" s="27" t="s">
        <v>83</v>
      </c>
      <c r="C69" s="33" t="s">
        <v>26</v>
      </c>
      <c r="D69" s="28">
        <v>1001302276666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RIGHT(D70:D196,4)</f>
        <v>6785</v>
      </c>
      <c r="B70" s="27" t="s">
        <v>84</v>
      </c>
      <c r="C70" s="33" t="s">
        <v>26</v>
      </c>
      <c r="D70" s="28">
        <v>1001300516785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RIGHT(D71:D197,4)</f>
        <v>6415</v>
      </c>
      <c r="B71" s="27" t="s">
        <v>85</v>
      </c>
      <c r="C71" s="33" t="s">
        <v>26</v>
      </c>
      <c r="D71" s="28">
        <v>1001303636415</v>
      </c>
      <c r="E71" s="24"/>
      <c r="F71" s="23">
        <v>0.84</v>
      </c>
      <c r="G71" s="23">
        <f>F71*E71</f>
        <v>0</v>
      </c>
      <c r="H71" s="14"/>
      <c r="I71" s="14"/>
      <c r="J71" s="39"/>
    </row>
    <row r="72" spans="1:10" ht="16.5" customHeight="1" x14ac:dyDescent="0.25">
      <c r="A72" s="94" t="str">
        <f>RIGHT(D72:D197,4)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4903</v>
      </c>
      <c r="B73" s="27" t="s">
        <v>87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RIGHT(D74:D198,4)</f>
        <v>6794</v>
      </c>
      <c r="B74" s="27" t="s">
        <v>88</v>
      </c>
      <c r="C74" s="33" t="s">
        <v>23</v>
      </c>
      <c r="D74" s="28">
        <v>1001303636794</v>
      </c>
      <c r="E74" s="24">
        <v>20</v>
      </c>
      <c r="F74" s="23"/>
      <c r="G74" s="23">
        <f>E74</f>
        <v>20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RIGHT(D75:D196,4)</f>
        <v>6773</v>
      </c>
      <c r="B75" s="27" t="s">
        <v>89</v>
      </c>
      <c r="C75" s="33" t="s">
        <v>26</v>
      </c>
      <c r="D75" s="28">
        <v>1001303106773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RIGHT(D76:D199,4)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RIGHT(D77:D200,4)</f>
        <v>6683</v>
      </c>
      <c r="B77" s="27" t="s">
        <v>91</v>
      </c>
      <c r="C77" s="33" t="s">
        <v>26</v>
      </c>
      <c r="D77" s="28">
        <v>1001300386683</v>
      </c>
      <c r="E77" s="24">
        <v>400</v>
      </c>
      <c r="F77" s="23">
        <v>0.35</v>
      </c>
      <c r="G77" s="23">
        <f>E77*0.35</f>
        <v>140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RIGHT(D78:D202,4)</f>
        <v>6793</v>
      </c>
      <c r="B78" s="27" t="s">
        <v>92</v>
      </c>
      <c r="C78" s="33" t="s">
        <v>26</v>
      </c>
      <c r="D78" s="28">
        <v>1001303636793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RIGHT(D79:D203,4)</f>
        <v>6795</v>
      </c>
      <c r="B79" s="27" t="s">
        <v>93</v>
      </c>
      <c r="C79" s="33" t="s">
        <v>26</v>
      </c>
      <c r="D79" s="28">
        <v>1001302596795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RIGHT(D80:D203,4)</f>
        <v>6807</v>
      </c>
      <c r="B80" s="27" t="s">
        <v>94</v>
      </c>
      <c r="C80" s="33" t="s">
        <v>26</v>
      </c>
      <c r="D80" s="28">
        <v>1001300366807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RIGHT(D81:D203,4)</f>
        <v>6684</v>
      </c>
      <c r="B81" s="27" t="s">
        <v>95</v>
      </c>
      <c r="C81" s="33" t="s">
        <v>26</v>
      </c>
      <c r="D81" s="28">
        <v>1001304506684</v>
      </c>
      <c r="E81" s="24">
        <v>400</v>
      </c>
      <c r="F81" s="23">
        <v>0.28000000000000003</v>
      </c>
      <c r="G81" s="23">
        <f>E81*0.28</f>
        <v>112.00000000000001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RIGHT(D82:D205,4)</f>
        <v>6787</v>
      </c>
      <c r="B82" s="27" t="s">
        <v>96</v>
      </c>
      <c r="C82" s="33" t="s">
        <v>26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RIGHT(D83:D206,4)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RIGHT(D85:D206,4)</f>
        <v>6689</v>
      </c>
      <c r="B85" s="64" t="s">
        <v>99</v>
      </c>
      <c r="C85" s="33" t="s">
        <v>26</v>
      </c>
      <c r="D85" s="28">
        <v>1001303986689</v>
      </c>
      <c r="E85" s="24"/>
      <c r="F85" s="23">
        <v>0.35</v>
      </c>
      <c r="G85" s="23">
        <f>E85*0.35</f>
        <v>0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RIGHT(D86:D207,4)</f>
        <v>6791</v>
      </c>
      <c r="B86" s="64" t="s">
        <v>100</v>
      </c>
      <c r="C86" s="33" t="s">
        <v>26</v>
      </c>
      <c r="D86" s="28">
        <v>1001304096791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RIGHT(D87:D208,4)</f>
        <v>5341</v>
      </c>
      <c r="B87" s="64" t="s">
        <v>101</v>
      </c>
      <c r="C87" s="30" t="s">
        <v>23</v>
      </c>
      <c r="D87" s="28">
        <v>1001053985341</v>
      </c>
      <c r="E87" s="24">
        <v>200</v>
      </c>
      <c r="F87" s="23">
        <v>0.71250000000000002</v>
      </c>
      <c r="G87" s="23">
        <f>E87*1</f>
        <v>200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RIGHT(D88:D209,4)</f>
        <v>6459</v>
      </c>
      <c r="B88" s="64" t="s">
        <v>102</v>
      </c>
      <c r="C88" s="33" t="s">
        <v>26</v>
      </c>
      <c r="D88" s="28">
        <v>1001214196459</v>
      </c>
      <c r="E88" s="24"/>
      <c r="F88" s="23">
        <v>0.1</v>
      </c>
      <c r="G88" s="23">
        <f>E88*F88</f>
        <v>0</v>
      </c>
      <c r="H88" s="14"/>
      <c r="I88" s="14"/>
      <c r="J88" s="39"/>
    </row>
    <row r="89" spans="1:10" ht="16.5" customHeight="1" x14ac:dyDescent="0.25">
      <c r="A89" s="94" t="str">
        <f>RIGHT(D89:D210,4)</f>
        <v>6586</v>
      </c>
      <c r="B89" s="64" t="s">
        <v>103</v>
      </c>
      <c r="C89" s="33" t="s">
        <v>26</v>
      </c>
      <c r="D89" s="28">
        <v>1001215576586</v>
      </c>
      <c r="E89" s="24">
        <v>40</v>
      </c>
      <c r="F89" s="23"/>
      <c r="G89" s="23">
        <f>E89*0.09</f>
        <v>3.5999999999999996</v>
      </c>
      <c r="H89" s="14"/>
      <c r="I89" s="14"/>
      <c r="J89" s="39"/>
    </row>
    <row r="90" spans="1:10" ht="16.5" customHeight="1" x14ac:dyDescent="0.25">
      <c r="A90" s="94" t="str">
        <f>RIGHT(D90:D208,4)</f>
        <v>6228</v>
      </c>
      <c r="B90" s="64" t="s">
        <v>104</v>
      </c>
      <c r="C90" s="33" t="s">
        <v>26</v>
      </c>
      <c r="D90" s="28">
        <v>1001225416228</v>
      </c>
      <c r="E90" s="24">
        <v>70</v>
      </c>
      <c r="F90" s="23"/>
      <c r="G90" s="23">
        <f>E90*0.09</f>
        <v>6.3</v>
      </c>
      <c r="H90" s="14"/>
      <c r="I90" s="14"/>
      <c r="J90" s="39"/>
    </row>
    <row r="91" spans="1:10" ht="16.5" customHeight="1" x14ac:dyDescent="0.25">
      <c r="A91" s="94" t="str">
        <f>RIGHT(D91:D208,4)</f>
        <v>5544</v>
      </c>
      <c r="B91" s="27" t="s">
        <v>105</v>
      </c>
      <c r="C91" s="30" t="s">
        <v>23</v>
      </c>
      <c r="D91" s="28">
        <v>1001051875544</v>
      </c>
      <c r="E91" s="24">
        <v>350</v>
      </c>
      <c r="F91" s="23">
        <v>0.85</v>
      </c>
      <c r="G91" s="23">
        <f>E91*1</f>
        <v>350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RIGHT(D92:D210,4)</f>
        <v>6697</v>
      </c>
      <c r="B92" s="27" t="s">
        <v>106</v>
      </c>
      <c r="C92" s="36" t="s">
        <v>26</v>
      </c>
      <c r="D92" s="28">
        <v>1001301876697</v>
      </c>
      <c r="E92" s="24">
        <v>480</v>
      </c>
      <c r="F92" s="23">
        <v>0.35</v>
      </c>
      <c r="G92" s="23">
        <f>E92*0.35</f>
        <v>168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>
        <v>140</v>
      </c>
      <c r="F95" s="23">
        <v>0.1</v>
      </c>
      <c r="G95" s="23">
        <f>E95*0.1</f>
        <v>14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/>
      <c r="F97" s="23">
        <v>0.22</v>
      </c>
      <c r="G97" s="23">
        <f>E97*0.22</f>
        <v>0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RIGHT(D98:D217,4)</f>
        <v>5708</v>
      </c>
      <c r="B98" s="27" t="s">
        <v>112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RIGHT(D99:D218,4)</f>
        <v>6834</v>
      </c>
      <c r="B99" s="27" t="s">
        <v>113</v>
      </c>
      <c r="C99" s="33" t="s">
        <v>26</v>
      </c>
      <c r="D99" s="28">
        <v>1001203146834</v>
      </c>
      <c r="E99" s="24"/>
      <c r="F99" s="23"/>
      <c r="G99" s="23">
        <f>E99*0.1</f>
        <v>0</v>
      </c>
      <c r="H99" s="14"/>
      <c r="I99" s="14"/>
      <c r="J99" s="39"/>
    </row>
    <row r="100" spans="1:10" ht="16.5" customHeight="1" x14ac:dyDescent="0.25">
      <c r="A100" s="94" t="str">
        <f>RIGHT(D100:D219,4)</f>
        <v>6448</v>
      </c>
      <c r="B100" s="27" t="s">
        <v>114</v>
      </c>
      <c r="C100" s="33" t="s">
        <v>26</v>
      </c>
      <c r="D100" s="28">
        <v>1001234146448</v>
      </c>
      <c r="E100" s="24"/>
      <c r="F100" s="23">
        <v>0.1</v>
      </c>
      <c r="G100" s="23">
        <f>F100*E100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6221</v>
      </c>
      <c r="B101" s="27" t="s">
        <v>115</v>
      </c>
      <c r="C101" s="33" t="s">
        <v>26</v>
      </c>
      <c r="D101" s="28">
        <v>1001205376221</v>
      </c>
      <c r="E101" s="24"/>
      <c r="F101" s="23">
        <v>0.09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RIGHT(D102:D220,4)</f>
        <v>5679</v>
      </c>
      <c r="B102" s="27" t="s">
        <v>116</v>
      </c>
      <c r="C102" s="33" t="s">
        <v>26</v>
      </c>
      <c r="D102" s="28">
        <v>1001190765679</v>
      </c>
      <c r="E102" s="24"/>
      <c r="F102" s="23">
        <v>0.15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RIGHT(D103:D222,4)</f>
        <v>4993</v>
      </c>
      <c r="B103" s="27" t="s">
        <v>117</v>
      </c>
      <c r="C103" s="33" t="s">
        <v>26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RIGHT(D104:D223,4)</f>
        <v>3684</v>
      </c>
      <c r="B104" s="27" t="s">
        <v>118</v>
      </c>
      <c r="C104" s="33" t="s">
        <v>26</v>
      </c>
      <c r="D104" s="28">
        <v>1001062353684</v>
      </c>
      <c r="E104" s="24"/>
      <c r="F104" s="23">
        <v>0.25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RIGHT(D105:D223,4)</f>
        <v>5682</v>
      </c>
      <c r="B105" s="27" t="s">
        <v>119</v>
      </c>
      <c r="C105" s="33" t="s">
        <v>26</v>
      </c>
      <c r="D105" s="28">
        <v>1001193115682</v>
      </c>
      <c r="E105" s="24">
        <v>240</v>
      </c>
      <c r="F105" s="23">
        <v>0.12</v>
      </c>
      <c r="G105" s="23">
        <f>E105*0.12</f>
        <v>28.799999999999997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RIGHT(D106:D226,4)</f>
        <v>4117</v>
      </c>
      <c r="B106" s="27" t="s">
        <v>120</v>
      </c>
      <c r="C106" s="30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RIGHT(D107:D227,4)</f>
        <v>5483</v>
      </c>
      <c r="B107" s="27" t="s">
        <v>121</v>
      </c>
      <c r="C107" s="33" t="s">
        <v>26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RIGHT(D108:D228,4)</f>
        <v>6453</v>
      </c>
      <c r="B108" s="27" t="s">
        <v>122</v>
      </c>
      <c r="C108" s="33" t="s">
        <v>26</v>
      </c>
      <c r="D108" s="28">
        <v>1001202506453</v>
      </c>
      <c r="E108" s="24"/>
      <c r="F108" s="23">
        <v>0.1</v>
      </c>
      <c r="G108" s="23">
        <f>E108*0.1</f>
        <v>0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RIGHT(D109:D229,4)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RIGHT(D110:D233,4)</f>
        <v>6470</v>
      </c>
      <c r="B110" s="29" t="s">
        <v>124</v>
      </c>
      <c r="C110" s="32" t="s">
        <v>23</v>
      </c>
      <c r="D110" s="80">
        <v>1001092436470</v>
      </c>
      <c r="E110" s="24">
        <v>40</v>
      </c>
      <c r="F110" s="23"/>
      <c r="G110" s="23">
        <f>E110*1</f>
        <v>40</v>
      </c>
      <c r="H110" s="14"/>
      <c r="I110" s="14"/>
      <c r="J110" s="39"/>
    </row>
    <row r="111" spans="1:10" ht="16.5" customHeight="1" x14ac:dyDescent="0.25">
      <c r="A111" s="94" t="str">
        <f>RIGHT(D111:D234,4)</f>
        <v>6495</v>
      </c>
      <c r="B111" s="29" t="s">
        <v>125</v>
      </c>
      <c r="C111" s="32" t="s">
        <v>26</v>
      </c>
      <c r="D111" s="80">
        <v>1001092436495</v>
      </c>
      <c r="E111" s="24">
        <v>210</v>
      </c>
      <c r="F111" s="23">
        <v>0.3</v>
      </c>
      <c r="G111" s="23">
        <f>F111*E111</f>
        <v>63</v>
      </c>
      <c r="H111" s="14"/>
      <c r="I111" s="14"/>
      <c r="J111" s="39"/>
    </row>
    <row r="112" spans="1:10" ht="16.5" customHeight="1" x14ac:dyDescent="0.25">
      <c r="A112" s="94" t="str">
        <f>RIGHT(D112:D234,4)</f>
        <v>6865</v>
      </c>
      <c r="B112" s="29" t="s">
        <v>126</v>
      </c>
      <c r="C112" s="32" t="s">
        <v>23</v>
      </c>
      <c r="D112" s="80">
        <v>1001095716865</v>
      </c>
      <c r="E112" s="24">
        <v>120</v>
      </c>
      <c r="F112" s="23"/>
      <c r="G112" s="23">
        <f>E112*1</f>
        <v>120</v>
      </c>
      <c r="H112" s="14"/>
      <c r="I112" s="14"/>
      <c r="J112" s="39"/>
    </row>
    <row r="113" spans="1:10" ht="16.5" customHeight="1" thickBot="1" x14ac:dyDescent="0.3">
      <c r="A113" s="94" t="str">
        <f>RIGHT(D113:D231,4)</f>
        <v>3215</v>
      </c>
      <c r="B113" s="27" t="s">
        <v>127</v>
      </c>
      <c r="C113" s="37" t="s">
        <v>26</v>
      </c>
      <c r="D113" s="51">
        <v>1001094053215</v>
      </c>
      <c r="E113" s="24"/>
      <c r="F113" s="23">
        <v>0.4</v>
      </c>
      <c r="G113" s="23">
        <f>E113*0.4</f>
        <v>0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RIGHT(D114:D234,4)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RIGHT(D115:D237,4)</f>
        <v>6206</v>
      </c>
      <c r="B115" s="47" t="s">
        <v>129</v>
      </c>
      <c r="C115" s="35" t="s">
        <v>26</v>
      </c>
      <c r="D115" s="28">
        <v>1001084216206</v>
      </c>
      <c r="E115" s="24">
        <v>60</v>
      </c>
      <c r="F115" s="23">
        <v>0.3</v>
      </c>
      <c r="G115" s="23">
        <f>E115*0.3</f>
        <v>18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RIGHT(D116:D238,4)</f>
        <v>4691</v>
      </c>
      <c r="B116" s="47" t="s">
        <v>130</v>
      </c>
      <c r="C116" s="35" t="s">
        <v>26</v>
      </c>
      <c r="D116" s="28">
        <v>1001083424691</v>
      </c>
      <c r="E116" s="24"/>
      <c r="F116" s="23">
        <v>0.3</v>
      </c>
      <c r="G116" s="23">
        <f t="shared" ref="G116:G122" si="2">F116*E116</f>
        <v>0</v>
      </c>
      <c r="H116" s="14"/>
      <c r="I116" s="14"/>
      <c r="J116" s="93"/>
    </row>
    <row r="117" spans="1:10" ht="16.5" customHeight="1" x14ac:dyDescent="0.25">
      <c r="A117" s="94" t="str">
        <f>RIGHT(D117:D239,4)</f>
        <v>6200</v>
      </c>
      <c r="B117" s="47" t="s">
        <v>131</v>
      </c>
      <c r="C117" s="35" t="s">
        <v>26</v>
      </c>
      <c r="D117" s="28">
        <v>1001085636200</v>
      </c>
      <c r="E117" s="24">
        <v>40</v>
      </c>
      <c r="F117" s="23">
        <v>0.3</v>
      </c>
      <c r="G117" s="23">
        <f t="shared" si="2"/>
        <v>12</v>
      </c>
      <c r="H117" s="14"/>
      <c r="I117" s="14"/>
      <c r="J117" s="93"/>
    </row>
    <row r="118" spans="1:10" ht="16.5" customHeight="1" x14ac:dyDescent="0.25">
      <c r="A118" s="94" t="str">
        <f>RIGHT(D118:D240,4)</f>
        <v>6842</v>
      </c>
      <c r="B118" s="47" t="s">
        <v>132</v>
      </c>
      <c r="C118" s="35" t="s">
        <v>26</v>
      </c>
      <c r="D118" s="28">
        <v>1001080216842</v>
      </c>
      <c r="E118" s="24"/>
      <c r="F118" s="23">
        <v>0.3</v>
      </c>
      <c r="G118" s="23">
        <f t="shared" si="2"/>
        <v>0</v>
      </c>
      <c r="H118" s="14"/>
      <c r="I118" s="14"/>
      <c r="J118" s="93"/>
    </row>
    <row r="119" spans="1:10" ht="16.5" customHeight="1" x14ac:dyDescent="0.25">
      <c r="A119" s="94" t="str">
        <f>RIGHT(D119:D240,4)</f>
        <v>6492</v>
      </c>
      <c r="B119" s="47" t="s">
        <v>133</v>
      </c>
      <c r="C119" s="35" t="s">
        <v>26</v>
      </c>
      <c r="D119" s="28">
        <v>1001084226492</v>
      </c>
      <c r="E119" s="24">
        <v>40</v>
      </c>
      <c r="F119" s="23">
        <v>0.3</v>
      </c>
      <c r="G119" s="23">
        <f t="shared" si="2"/>
        <v>12</v>
      </c>
      <c r="H119" s="14"/>
      <c r="I119" s="14"/>
      <c r="J119" s="93"/>
    </row>
    <row r="120" spans="1:10" ht="16.5" customHeight="1" x14ac:dyDescent="0.25">
      <c r="A120" s="94" t="str">
        <f>RIGHT(D120:D238,4)</f>
        <v>6279</v>
      </c>
      <c r="B120" s="47" t="s">
        <v>134</v>
      </c>
      <c r="C120" s="35" t="s">
        <v>26</v>
      </c>
      <c r="D120" s="28">
        <v>1001220286279</v>
      </c>
      <c r="E120" s="24">
        <v>40</v>
      </c>
      <c r="F120" s="23">
        <v>0.15</v>
      </c>
      <c r="G120" s="23">
        <f t="shared" si="2"/>
        <v>6</v>
      </c>
      <c r="H120" s="14"/>
      <c r="I120" s="14"/>
      <c r="J120" s="93"/>
    </row>
    <row r="121" spans="1:10" ht="16.5" customHeight="1" x14ac:dyDescent="0.25">
      <c r="A121" s="94" t="str">
        <f>RIGHT(D121:D239,4)</f>
        <v>4786</v>
      </c>
      <c r="B121" s="47" t="s">
        <v>135</v>
      </c>
      <c r="C121" s="35" t="s">
        <v>26</v>
      </c>
      <c r="D121" s="28">
        <v>1001053944786</v>
      </c>
      <c r="E121" s="24"/>
      <c r="F121" s="23">
        <v>7.0000000000000007E-2</v>
      </c>
      <c r="G121" s="23">
        <f t="shared" si="2"/>
        <v>0</v>
      </c>
      <c r="H121" s="14"/>
      <c r="I121" s="14"/>
      <c r="J121" s="93"/>
    </row>
    <row r="122" spans="1:10" ht="16.5" customHeight="1" x14ac:dyDescent="0.25">
      <c r="A122" s="94" t="str">
        <f>RIGHT(D122:D240,4)</f>
        <v>6921</v>
      </c>
      <c r="B122" s="27" t="s">
        <v>136</v>
      </c>
      <c r="C122" s="33" t="s">
        <v>26</v>
      </c>
      <c r="D122" s="28">
        <v>1001223296921</v>
      </c>
      <c r="E122" s="24"/>
      <c r="F122" s="23">
        <v>0.14000000000000001</v>
      </c>
      <c r="G122" s="23">
        <f t="shared" si="2"/>
        <v>0</v>
      </c>
      <c r="H122" s="14"/>
      <c r="I122" s="14"/>
      <c r="J122" s="39"/>
    </row>
    <row r="123" spans="1:10" ht="16.5" customHeight="1" thickBot="1" x14ac:dyDescent="0.3">
      <c r="A123" s="94" t="str">
        <f>RIGHT(D123:D238,4)</f>
        <v>6919</v>
      </c>
      <c r="B123" s="47" t="s">
        <v>137</v>
      </c>
      <c r="C123" s="35" t="s">
        <v>26</v>
      </c>
      <c r="D123" s="28">
        <v>1001223296919</v>
      </c>
      <c r="E123" s="24"/>
      <c r="F123" s="23"/>
      <c r="G123" s="23">
        <f>E123*0.18</f>
        <v>0</v>
      </c>
      <c r="H123" s="14"/>
      <c r="I123" s="14"/>
      <c r="J123" s="93"/>
    </row>
    <row r="124" spans="1:10" ht="16.5" customHeight="1" thickTop="1" thickBot="1" x14ac:dyDescent="0.3">
      <c r="A124" s="94" t="str">
        <f>RIGHT(D124:D239,4)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thickBot="1" x14ac:dyDescent="0.3">
      <c r="A125" s="94" t="str">
        <f>RIGHT(D125:D242,4)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x14ac:dyDescent="0.25">
      <c r="A126" s="94" t="str">
        <f>RIGHT(D126:D243,4)</f>
        <v>6314</v>
      </c>
      <c r="B126" s="47" t="s">
        <v>140</v>
      </c>
      <c r="C126" s="33" t="s">
        <v>26</v>
      </c>
      <c r="D126" s="28">
        <v>1002112606314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0" ht="16.5" customHeight="1" x14ac:dyDescent="0.25">
      <c r="A127" s="94" t="str">
        <f>RIGHT(D127:D244,4)</f>
        <v>6155</v>
      </c>
      <c r="B127" s="47" t="s">
        <v>141</v>
      </c>
      <c r="C127" s="33" t="s">
        <v>26</v>
      </c>
      <c r="D127" s="28">
        <v>1002115036155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x14ac:dyDescent="0.25">
      <c r="A128" s="94" t="str">
        <f>RIGHT(D128:D245,4)</f>
        <v>6157</v>
      </c>
      <c r="B128" s="47" t="s">
        <v>142</v>
      </c>
      <c r="C128" s="33" t="s">
        <v>26</v>
      </c>
      <c r="D128" s="28">
        <v>1002115056157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thickBot="1" x14ac:dyDescent="0.3">
      <c r="A129" s="94" t="str">
        <f t="shared" ref="A129:A140" si="3">RIGHT(D129:D244,4)</f>
        <v>6313</v>
      </c>
      <c r="B129" s="47" t="s">
        <v>143</v>
      </c>
      <c r="C129" s="36" t="s">
        <v>26</v>
      </c>
      <c r="D129" s="28">
        <v>1002112606313</v>
      </c>
      <c r="E129" s="24"/>
      <c r="F129" s="23">
        <v>0.9</v>
      </c>
      <c r="G129" s="23">
        <f>E129*0.9</f>
        <v>0</v>
      </c>
      <c r="H129" s="14">
        <v>9</v>
      </c>
      <c r="I129" s="72">
        <v>120</v>
      </c>
      <c r="J129" s="39"/>
    </row>
    <row r="130" spans="1:11" ht="16.5" customHeight="1" thickTop="1" thickBot="1" x14ac:dyDescent="0.3">
      <c r="A130" s="94" t="str">
        <f t="shared" si="3"/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 t="shared" si="3"/>
        <v>4945</v>
      </c>
      <c r="B131" s="47" t="s">
        <v>145</v>
      </c>
      <c r="C131" s="36" t="s">
        <v>26</v>
      </c>
      <c r="D131" s="28">
        <v>1002151784945</v>
      </c>
      <c r="E131" s="24"/>
      <c r="F131" s="23">
        <v>0.5</v>
      </c>
      <c r="G131" s="23">
        <f>E131*0.5</f>
        <v>0</v>
      </c>
      <c r="H131" s="14">
        <v>8</v>
      </c>
      <c r="I131" s="72">
        <v>120</v>
      </c>
      <c r="J131" s="39"/>
    </row>
    <row r="132" spans="1:11" ht="16.5" customHeight="1" thickTop="1" thickBot="1" x14ac:dyDescent="0.3">
      <c r="A132" s="94" t="str">
        <f t="shared" si="3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1" s="88" customFormat="1" ht="16.5" customHeight="1" thickTop="1" thickBot="1" x14ac:dyDescent="0.3">
      <c r="A133" s="94" t="str">
        <f t="shared" si="3"/>
        <v>4956</v>
      </c>
      <c r="B133" s="89" t="s">
        <v>147</v>
      </c>
      <c r="C133" s="90" t="s">
        <v>26</v>
      </c>
      <c r="D133" s="83">
        <v>1002133974956</v>
      </c>
      <c r="E133" s="84"/>
      <c r="F133" s="85">
        <v>0.42</v>
      </c>
      <c r="G133" s="85">
        <f>E133*0.42</f>
        <v>0</v>
      </c>
      <c r="H133" s="86">
        <v>4.2</v>
      </c>
      <c r="I133" s="91">
        <v>120</v>
      </c>
      <c r="J133" s="86"/>
      <c r="K133" s="87"/>
    </row>
    <row r="134" spans="1:11" ht="16.5" customHeight="1" thickTop="1" x14ac:dyDescent="0.25">
      <c r="A134" s="94" t="str">
        <f t="shared" si="3"/>
        <v>1762</v>
      </c>
      <c r="B134" s="47" t="s">
        <v>148</v>
      </c>
      <c r="C134" s="33" t="s">
        <v>26</v>
      </c>
      <c r="D134" s="28">
        <v>1002131151762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Bot="1" x14ac:dyDescent="0.3">
      <c r="A135" s="94" t="str">
        <f t="shared" si="3"/>
        <v>1764</v>
      </c>
      <c r="B135" s="47" t="s">
        <v>149</v>
      </c>
      <c r="C135" s="36" t="s">
        <v>26</v>
      </c>
      <c r="D135" s="28">
        <v>1002131181764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>6004</v>
      </c>
      <c r="B138" s="47" t="s">
        <v>152</v>
      </c>
      <c r="C138" s="36" t="s">
        <v>26</v>
      </c>
      <c r="D138" s="68" t="s">
        <v>153</v>
      </c>
      <c r="E138" s="24"/>
      <c r="F138" s="23">
        <v>1</v>
      </c>
      <c r="G138" s="23">
        <f>E138*1</f>
        <v>0</v>
      </c>
      <c r="H138" s="14">
        <v>8</v>
      </c>
      <c r="I138" s="72">
        <v>120</v>
      </c>
      <c r="J138" s="39"/>
    </row>
    <row r="139" spans="1:11" ht="15.75" customHeight="1" thickTop="1" x14ac:dyDescent="0.25">
      <c r="A139" s="94" t="str">
        <f t="shared" si="3"/>
        <v>5417</v>
      </c>
      <c r="B139" s="47" t="s">
        <v>154</v>
      </c>
      <c r="C139" s="30" t="s">
        <v>23</v>
      </c>
      <c r="D139" s="68" t="s">
        <v>155</v>
      </c>
      <c r="E139" s="24"/>
      <c r="F139" s="23">
        <v>2</v>
      </c>
      <c r="G139" s="23">
        <f>E139*1</f>
        <v>0</v>
      </c>
      <c r="H139" s="14">
        <v>6</v>
      </c>
      <c r="I139" s="72">
        <v>90</v>
      </c>
      <c r="J139" s="39"/>
    </row>
    <row r="140" spans="1:11" ht="15.75" customHeight="1" thickBot="1" x14ac:dyDescent="0.3">
      <c r="A140" s="94" t="str">
        <f t="shared" si="3"/>
        <v>6019</v>
      </c>
      <c r="B140" s="47" t="s">
        <v>156</v>
      </c>
      <c r="C140" s="36" t="s">
        <v>26</v>
      </c>
      <c r="D140" s="69" t="s">
        <v>157</v>
      </c>
      <c r="E140" s="24"/>
      <c r="F140" s="23">
        <v>1</v>
      </c>
      <c r="G140" s="23">
        <f>E140*1</f>
        <v>0</v>
      </c>
      <c r="H140" s="14">
        <v>12</v>
      </c>
      <c r="I140" s="72">
        <v>120</v>
      </c>
      <c r="J140" s="39"/>
    </row>
    <row r="141" spans="1:11" ht="16.5" customHeight="1" thickTop="1" thickBot="1" x14ac:dyDescent="0.3">
      <c r="A141" s="77"/>
      <c r="B141" s="77" t="s">
        <v>158</v>
      </c>
      <c r="C141" s="16"/>
      <c r="D141" s="48"/>
      <c r="E141" s="17">
        <f>SUM(E5:E140)</f>
        <v>6270</v>
      </c>
      <c r="F141" s="17">
        <f>SUM(F10:F140)</f>
        <v>39.534166666666671</v>
      </c>
      <c r="G141" s="17">
        <f>SUM(G11:G140)</f>
        <v>3311.2000000000003</v>
      </c>
      <c r="H141" s="17">
        <f>SUM(H10:H137)</f>
        <v>154.69999999999993</v>
      </c>
      <c r="I141" s="17"/>
      <c r="J141" s="17"/>
    </row>
    <row r="142" spans="1:11" ht="15.75" customHeight="1" thickTop="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</sheetData>
  <autoFilter ref="A9:J141"/>
  <mergeCells count="2">
    <mergeCell ref="E1:J1"/>
    <mergeCell ref="G3:J3"/>
  </mergeCells>
  <dataValidations disablePrompts="1" count="2">
    <dataValidation type="textLength" operator="lessThanOrEqual" showInputMessage="1" showErrorMessage="1" sqref="B134">
      <formula1>40</formula1>
    </dataValidation>
    <dataValidation type="textLength" operator="equal" showInputMessage="1" showErrorMessage="1" sqref="D138:D140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159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160</v>
      </c>
      <c r="C7" s="81"/>
    </row>
    <row r="8" spans="2:3" x14ac:dyDescent="0.25">
      <c r="B8" s="27" t="s">
        <v>35</v>
      </c>
    </row>
    <row r="9" spans="2:3" x14ac:dyDescent="0.25">
      <c r="B9" s="79" t="s">
        <v>161</v>
      </c>
      <c r="C9" s="81"/>
    </row>
    <row r="10" spans="2:3" x14ac:dyDescent="0.25">
      <c r="B10" s="29" t="s">
        <v>162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163</v>
      </c>
    </row>
    <row r="14" spans="2:3" x14ac:dyDescent="0.25">
      <c r="B14" s="27" t="s">
        <v>164</v>
      </c>
    </row>
    <row r="15" spans="2:3" x14ac:dyDescent="0.25">
      <c r="B15" s="58" t="s">
        <v>22</v>
      </c>
      <c r="C15" s="61"/>
    </row>
    <row r="16" spans="2:3" x14ac:dyDescent="0.25">
      <c r="B16" s="58" t="s">
        <v>165</v>
      </c>
      <c r="C16" s="61"/>
    </row>
    <row r="17" spans="2:3" x14ac:dyDescent="0.25">
      <c r="B17" s="27" t="s">
        <v>166</v>
      </c>
    </row>
    <row r="18" spans="2:3" x14ac:dyDescent="0.25">
      <c r="B18" s="27" t="s">
        <v>167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168</v>
      </c>
      <c r="C21" s="81"/>
    </row>
    <row r="22" spans="2:3" x14ac:dyDescent="0.25">
      <c r="B22" s="67" t="s">
        <v>169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170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171</v>
      </c>
      <c r="C31" s="61"/>
    </row>
    <row r="32" spans="2:3" x14ac:dyDescent="0.25">
      <c r="B32" s="79" t="s">
        <v>172</v>
      </c>
      <c r="C32" s="81"/>
    </row>
    <row r="33" spans="2:3" x14ac:dyDescent="0.25">
      <c r="B33" s="79" t="s">
        <v>173</v>
      </c>
      <c r="C33" s="61"/>
    </row>
    <row r="34" spans="2:3" x14ac:dyDescent="0.25">
      <c r="B34" s="66" t="s">
        <v>174</v>
      </c>
      <c r="C34" s="61"/>
    </row>
    <row r="35" spans="2:3" x14ac:dyDescent="0.25">
      <c r="B35" s="27" t="s">
        <v>175</v>
      </c>
    </row>
    <row r="36" spans="2:3" x14ac:dyDescent="0.25">
      <c r="B36" s="27" t="s">
        <v>176</v>
      </c>
    </row>
    <row r="37" spans="2:3" x14ac:dyDescent="0.25">
      <c r="B37" s="79" t="s">
        <v>134</v>
      </c>
      <c r="C37" s="81"/>
    </row>
    <row r="38" spans="2:3" x14ac:dyDescent="0.25">
      <c r="B38" s="66" t="s">
        <v>177</v>
      </c>
      <c r="C38" s="61"/>
    </row>
    <row r="39" spans="2:3" x14ac:dyDescent="0.25">
      <c r="B39" s="27" t="s">
        <v>178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179</v>
      </c>
      <c r="C46" s="61"/>
    </row>
    <row r="47" spans="2:3" x14ac:dyDescent="0.25">
      <c r="B47" s="27" t="s">
        <v>83</v>
      </c>
    </row>
    <row r="48" spans="2:3" x14ac:dyDescent="0.25">
      <c r="B48" s="66" t="s">
        <v>180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181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182</v>
      </c>
      <c r="C52" s="61"/>
    </row>
    <row r="53" spans="2:3" x14ac:dyDescent="0.25">
      <c r="B53" s="79" t="s">
        <v>183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184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185</v>
      </c>
      <c r="C58" s="61"/>
    </row>
    <row r="59" spans="2:3" x14ac:dyDescent="0.25">
      <c r="B59" s="79" t="s">
        <v>186</v>
      </c>
      <c r="C59" s="61"/>
    </row>
    <row r="60" spans="2:3" x14ac:dyDescent="0.25">
      <c r="B60" s="79" t="s">
        <v>187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188</v>
      </c>
      <c r="C63" s="81"/>
    </row>
    <row r="64" spans="2:3" x14ac:dyDescent="0.25">
      <c r="B64" s="55" t="s">
        <v>81</v>
      </c>
    </row>
    <row r="65" spans="2:3" x14ac:dyDescent="0.25">
      <c r="B65" s="55" t="s">
        <v>189</v>
      </c>
      <c r="C65" s="61"/>
    </row>
    <row r="66" spans="2:3" x14ac:dyDescent="0.25">
      <c r="B66" s="55" t="s">
        <v>190</v>
      </c>
      <c r="C66" s="61"/>
    </row>
    <row r="67" spans="2:3" x14ac:dyDescent="0.25">
      <c r="B67" s="79" t="s">
        <v>191</v>
      </c>
      <c r="C67" s="61"/>
    </row>
    <row r="68" spans="2:3" x14ac:dyDescent="0.25">
      <c r="B68" s="79" t="s">
        <v>192</v>
      </c>
      <c r="C68" s="61"/>
    </row>
    <row r="69" spans="2:3" x14ac:dyDescent="0.25">
      <c r="B69" s="79" t="s">
        <v>193</v>
      </c>
      <c r="C69" s="61"/>
    </row>
    <row r="70" spans="2:3" x14ac:dyDescent="0.25">
      <c r="B70" s="79" t="s">
        <v>194</v>
      </c>
      <c r="C70" s="61"/>
    </row>
    <row r="71" spans="2:3" x14ac:dyDescent="0.25">
      <c r="B71" s="79" t="s">
        <v>195</v>
      </c>
      <c r="C71" s="61"/>
    </row>
    <row r="72" spans="2:3" x14ac:dyDescent="0.25">
      <c r="B72" s="79" t="s">
        <v>196</v>
      </c>
      <c r="C72" s="81"/>
    </row>
    <row r="73" spans="2:3" x14ac:dyDescent="0.25">
      <c r="B73" s="79" t="s">
        <v>197</v>
      </c>
      <c r="C73" s="81"/>
    </row>
    <row r="74" spans="2:3" x14ac:dyDescent="0.25">
      <c r="B74" s="79" t="s">
        <v>198</v>
      </c>
      <c r="C74" s="81"/>
    </row>
    <row r="75" spans="2:3" x14ac:dyDescent="0.25">
      <c r="B75" s="79" t="s">
        <v>199</v>
      </c>
      <c r="C75" s="81"/>
    </row>
    <row r="76" spans="2:3" x14ac:dyDescent="0.25">
      <c r="B76" s="60" t="s">
        <v>200</v>
      </c>
      <c r="C76" s="61"/>
    </row>
    <row r="77" spans="2:3" x14ac:dyDescent="0.25">
      <c r="B77" s="60" t="s">
        <v>201</v>
      </c>
      <c r="C77" s="61"/>
    </row>
    <row r="78" spans="2:3" x14ac:dyDescent="0.25">
      <c r="B78" s="60" t="s">
        <v>202</v>
      </c>
      <c r="C78" s="61"/>
    </row>
    <row r="79" spans="2:3" x14ac:dyDescent="0.25">
      <c r="B79" s="60" t="s">
        <v>203</v>
      </c>
      <c r="C79" s="61"/>
    </row>
    <row r="80" spans="2:3" x14ac:dyDescent="0.25">
      <c r="B80" s="60" t="s">
        <v>204</v>
      </c>
      <c r="C80" s="61"/>
    </row>
    <row r="81" spans="2:4" x14ac:dyDescent="0.25">
      <c r="B81" s="60" t="s">
        <v>205</v>
      </c>
      <c r="C81" s="61"/>
    </row>
    <row r="82" spans="2:4" x14ac:dyDescent="0.25">
      <c r="B82" s="60" t="s">
        <v>206</v>
      </c>
      <c r="C82" s="61"/>
    </row>
    <row r="83" spans="2:4" x14ac:dyDescent="0.25">
      <c r="B83" s="60" t="s">
        <v>207</v>
      </c>
      <c r="C83" s="61"/>
    </row>
    <row r="84" spans="2:4" x14ac:dyDescent="0.25">
      <c r="B84" s="60" t="s">
        <v>208</v>
      </c>
      <c r="C84" s="61"/>
    </row>
    <row r="85" spans="2:4" x14ac:dyDescent="0.25">
      <c r="B85" s="60" t="s">
        <v>209</v>
      </c>
      <c r="C85" s="61"/>
    </row>
    <row r="86" spans="2:4" x14ac:dyDescent="0.25">
      <c r="B86" s="67" t="s">
        <v>210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2024-10-18T12:20:13Z</dcterms:modified>
</cp:coreProperties>
</file>