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6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1'!$A$9:$J$128</definedName>
  </definedNames>
  <calcPr calcId="162913" refMode="R1C1"/>
</workbook>
</file>

<file path=xl/calcChain.xml><?xml version="1.0" encoding="utf-8"?>
<calcChain xmlns="http://schemas.openxmlformats.org/spreadsheetml/2006/main">
  <c r="A45" i="1" l="1"/>
  <c r="G45" i="1"/>
  <c r="A12" i="1" l="1"/>
  <c r="G12" i="1"/>
  <c r="D87" i="2"/>
  <c r="H128" i="1"/>
  <c r="F128" i="1"/>
  <c r="E128" i="1"/>
  <c r="G127" i="1"/>
  <c r="A127" i="1"/>
  <c r="G126" i="1"/>
  <c r="A126" i="1"/>
  <c r="G125" i="1"/>
  <c r="A125" i="1"/>
  <c r="A124" i="1"/>
  <c r="A123" i="1"/>
  <c r="G122" i="1"/>
  <c r="A122" i="1"/>
  <c r="G121" i="1"/>
  <c r="A121" i="1"/>
  <c r="G120" i="1"/>
  <c r="A120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1" i="1"/>
  <c r="A11" i="1"/>
  <c r="G128" i="1" l="1"/>
</calcChain>
</file>

<file path=xl/sharedStrings.xml><?xml version="1.0" encoding="utf-8"?>
<sst xmlns="http://schemas.openxmlformats.org/spreadsheetml/2006/main" count="333" uniqueCount="168">
  <si>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</si>
  <si>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</si>
  <si>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</si>
  <si>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</si>
  <si>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</si>
  <si>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</si>
  <si>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</si>
  <si>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</si>
  <si>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</si>
  <si>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</si>
  <si>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</si>
  <si>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</si>
  <si>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</si>
  <si>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</si>
  <si>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</si>
  <si>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</si>
  <si>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</si>
  <si>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</si>
  <si>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</si>
  <si>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</si>
  <si>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</si>
  <si>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</si>
  <si>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</si>
  <si>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</si>
  <si>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</si>
  <si>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</si>
  <si>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</si>
  <si>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</si>
  <si>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</si>
  <si>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</si>
  <si>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</si>
  <si>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</si>
  <si>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</si>
  <si>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</si>
  <si>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</si>
  <si>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</si>
  <si>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</si>
  <si>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</si>
  <si>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</si>
  <si>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</si>
  <si>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</si>
  <si>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</si>
  <si>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</si>
  <si>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</si>
  <si>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</si>
  <si>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</si>
  <si>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</si>
  <si>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</si>
  <si>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</si>
  <si>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</si>
  <si>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</si>
  <si>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</si>
  <si>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</si>
  <si>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</si>
  <si>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</si>
  <si>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</si>
  <si>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</si>
  <si>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</si>
  <si>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</si>
  <si>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</si>
  <si>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</si>
  <si>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</si>
  <si>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</si>
  <si>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</si>
  <si>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</si>
  <si>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</si>
  <si>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</si>
  <si>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</si>
  <si>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</si>
  <si>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</si>
  <si>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</si>
  <si>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</si>
  <si>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</si>
  <si>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</si>
  <si>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</si>
  <si>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</si>
  <si>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</si>
  <si>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</si>
  <si>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</si>
  <si>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</si>
  <si>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</si>
  <si>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</si>
  <si>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</si>
  <si>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</si>
  <si>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</si>
  <si>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</si>
  <si>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</si>
  <si>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</si>
  <si>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</si>
  <si>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</si>
  <si>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</si>
  <si>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</si>
  <si>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</si>
  <si>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</si>
  <si>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</si>
  <si>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</si>
  <si>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</si>
  <si>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</si>
  <si>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</si>
  <si>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</si>
  <si>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</si>
  <si>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</si>
  <si>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</si>
  <si>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</si>
  <si>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</si>
  <si>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</si>
  <si>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</si>
  <si>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</si>
  <si>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</si>
  <si>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</si>
  <si>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</si>
  <si>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</si>
  <si>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</si>
  <si>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</si>
  <si>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</si>
  <si>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</si>
  <si>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</si>
  <si>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</si>
  <si>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</si>
  <si>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</si>
  <si>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</si>
  <si>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</si>
  <si>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</si>
  <si>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</si>
  <si>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</si>
  <si>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</si>
  <si>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</si>
  <si>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</si>
  <si>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</si>
  <si>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</si>
  <si>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</si>
  <si>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</si>
  <si>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</si>
  <si>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</si>
  <si>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</si>
  <si>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</si>
  <si>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</si>
  <si>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</si>
  <si>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</si>
  <si>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</si>
  <si>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</si>
  <si>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</si>
  <si>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</si>
  <si>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</si>
  <si>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</si>
  <si>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</si>
  <si>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</si>
  <si>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</si>
  <si>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</si>
  <si>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</si>
  <si>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</si>
  <si>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</si>
  <si>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</si>
  <si>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</si>
  <si>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ХОТ-ДОГ Папа может сос п/о мгс 0,38кг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</si>
  <si>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</si>
  <si>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</si>
  <si>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</si>
  <si>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</si>
  <si>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</si>
  <si>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</si>
  <si>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</si>
  <si>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</si>
  <si>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</si>
  <si>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</si>
  <si>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ВРЕМЯ ОКРОШКИ Папа может вар п/о 0.4кг</t>
  </si>
  <si>
    <t>МОЛОЧНЫЕ КЛАССИЧЕСКИЕ сос п/о в/у 0.3кг</t>
  </si>
  <si>
    <t>РУССКАЯ ПРЕМИУМ ПМ вар ф/о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</si>
</sst>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2"/>
  <sheetViews>
    <sheetView tabSelected="1" zoomScale="87" zoomScaleNormal="87" workbookViewId="0">
      <pane ySplit="9" topLeftCell="A103" activePane="bottomLeft" state="frozen"/>
      <selection pane="bottomLeft" activeCell="E128" sqref="E12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45400</v>
      </c>
      <c r="E3" s="7" t="s">
        <v>3</v>
      </c>
      <c r="F3" s="100"/>
      <c r="G3" s="104">
        <v>45403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RIGHT(D11:D127,4)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s="95" customFormat="1" ht="16.5" customHeight="1" x14ac:dyDescent="0.25">
      <c r="A12" s="98" t="str">
        <f>RIGHT(D12:D128,4)</f>
        <v>5992</v>
      </c>
      <c r="B12" s="27" t="s">
        <v>165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  <c r="K12" s="83"/>
    </row>
    <row r="13" spans="1:12" ht="16.5" customHeight="1" x14ac:dyDescent="0.25">
      <c r="A13" s="98" t="str">
        <f>RIGHT(D13:D129,4)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8" t="str">
        <f>RIGHT(D14:D130,4)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>RIGHT(D15:D130,4)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>RIGHT(D16:D131,4)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>RIGHT(D17:D132,4)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>RIGHT(D18:D133,4)</f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8" t="str">
        <f>RIGHT(D19:D134,4)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>RIGHT(D20:D135,4)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RIGHT(D21:D134,4)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RIGHT(D22:D135,4)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RIGHT(D23:D136,4)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RIGHT(D24:D137,4)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RIGHT(D25:D138,4)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RIGHT(D26:D140,4)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RIGHT(D27:D141,4)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RIGHT(D28:D142,4)</f>
        <v>6747</v>
      </c>
      <c r="B28" s="27" t="s">
        <v>167</v>
      </c>
      <c r="C28" s="31" t="s">
        <v>23</v>
      </c>
      <c r="D28" s="28">
        <v>1001010856747</v>
      </c>
      <c r="E28" s="24">
        <v>80</v>
      </c>
      <c r="F28" s="23">
        <v>1.48</v>
      </c>
      <c r="G28" s="23">
        <f>E28*1</f>
        <v>80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RIGHT(D29:D143,4)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RIGHT(D30:D145,4)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RIGHT(D31:D146,4)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RIGHT(D32:D148,4)</f>
        <v>5851</v>
      </c>
      <c r="B32" s="27" t="s">
        <v>45</v>
      </c>
      <c r="C32" s="31" t="s">
        <v>23</v>
      </c>
      <c r="D32" s="28">
        <v>1001012505851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RIGHT(D33:D149,4)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RIGHT(D34:D150,4)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RIGHT(D35:D151,4)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RIGHT(D36:D149,4)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RIGHT(D37:D150,4)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RIGHT(D38:D152,4)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RIGHT(D39:D153,4)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RIGHT(D40:D152,4)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RIGHT(D41:D153,4)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RIGHT(D42:D154,4)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RIGHT(D43:D155,4)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RIGHT(D44:D160,4)</f>
        <v>6123</v>
      </c>
      <c r="B44" s="27" t="s">
        <v>57</v>
      </c>
      <c r="C44" s="32" t="s">
        <v>23</v>
      </c>
      <c r="D44" s="28">
        <v>1001024976123</v>
      </c>
      <c r="E44" s="24">
        <v>300</v>
      </c>
      <c r="F44" s="23"/>
      <c r="G44" s="23">
        <f>E44*1</f>
        <v>300</v>
      </c>
      <c r="H44" s="14"/>
      <c r="I44" s="14"/>
      <c r="J44" s="40"/>
    </row>
    <row r="45" spans="1:11" s="95" customFormat="1" ht="16.5" customHeight="1" x14ac:dyDescent="0.25">
      <c r="A45" s="98" t="str">
        <f>RIGHT(D45:D161,4)</f>
        <v>6616</v>
      </c>
      <c r="B45" s="27" t="s">
        <v>166</v>
      </c>
      <c r="C45" s="34" t="s">
        <v>25</v>
      </c>
      <c r="D45" s="28">
        <v>1001024976616</v>
      </c>
      <c r="E45" s="24">
        <v>80</v>
      </c>
      <c r="F45" s="23"/>
      <c r="G45" s="23">
        <f>E45*0.3</f>
        <v>24</v>
      </c>
      <c r="H45" s="14"/>
      <c r="I45" s="14"/>
      <c r="J45" s="40"/>
      <c r="K45" s="83"/>
    </row>
    <row r="46" spans="1:11" ht="16.5" customHeight="1" x14ac:dyDescent="0.25">
      <c r="A46" s="98" t="str">
        <f>RIGHT(D46:D165,4)</f>
        <v>5982</v>
      </c>
      <c r="B46" s="27" t="s">
        <v>58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8" t="str">
        <f>RIGHT(D47:D166,4)</f>
        <v>5976</v>
      </c>
      <c r="B47" s="27" t="s">
        <v>59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8" t="str">
        <f>RIGHT(D48:D166,4)</f>
        <v>5981</v>
      </c>
      <c r="B48" s="27" t="s">
        <v>60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8" t="str">
        <f>RIGHT(D49:D167,4)</f>
        <v>6303</v>
      </c>
      <c r="B49" s="71" t="s">
        <v>61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RIGHT(D50:D168,4)</f>
        <v>6777</v>
      </c>
      <c r="B50" s="71" t="s">
        <v>62</v>
      </c>
      <c r="C50" s="34" t="s">
        <v>25</v>
      </c>
      <c r="D50" s="28">
        <v>1001025506777</v>
      </c>
      <c r="E50" s="24">
        <v>200</v>
      </c>
      <c r="F50" s="23"/>
      <c r="G50" s="23">
        <f>E50*0.4</f>
        <v>80</v>
      </c>
      <c r="H50" s="14"/>
      <c r="I50" s="14"/>
      <c r="J50" s="40"/>
      <c r="K50" s="83"/>
    </row>
    <row r="51" spans="1:11" ht="16.5" customHeight="1" x14ac:dyDescent="0.25">
      <c r="A51" s="98" t="str">
        <f t="shared" ref="A51:A64" si="0">RIGHT(D51:D168,4)</f>
        <v>6726</v>
      </c>
      <c r="B51" s="46" t="s">
        <v>63</v>
      </c>
      <c r="C51" s="34" t="s">
        <v>25</v>
      </c>
      <c r="D51" s="28">
        <v>1001022466726</v>
      </c>
      <c r="E51" s="24"/>
      <c r="F51" s="23">
        <v>0.45</v>
      </c>
      <c r="G51" s="23">
        <f>E51*0.41</f>
        <v>0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 t="shared" si="0"/>
        <v>5820</v>
      </c>
      <c r="B52" s="46" t="s">
        <v>64</v>
      </c>
      <c r="C52" s="31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40"/>
    </row>
    <row r="53" spans="1:11" ht="16.5" customHeight="1" x14ac:dyDescent="0.25">
      <c r="A53" s="98" t="str">
        <f t="shared" si="0"/>
        <v>6751</v>
      </c>
      <c r="B53" s="46" t="s">
        <v>65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 t="shared" si="0"/>
        <v>6563</v>
      </c>
      <c r="B54" s="46" t="s">
        <v>66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 t="shared" si="0"/>
        <v>6646</v>
      </c>
      <c r="B55" s="46" t="s">
        <v>67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 t="shared" si="0"/>
        <v>6144</v>
      </c>
      <c r="B56" s="46" t="s">
        <v>68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 t="shared" si="0"/>
        <v>6722</v>
      </c>
      <c r="B57" s="46" t="s">
        <v>69</v>
      </c>
      <c r="C57" s="34" t="s">
        <v>25</v>
      </c>
      <c r="D57" s="28">
        <v>1001022376722</v>
      </c>
      <c r="E57" s="24">
        <v>500</v>
      </c>
      <c r="F57" s="23">
        <v>0.41</v>
      </c>
      <c r="G57" s="23">
        <f>E57*0.41</f>
        <v>205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 t="shared" si="0"/>
        <v>3812</v>
      </c>
      <c r="B58" s="46" t="s">
        <v>70</v>
      </c>
      <c r="C58" s="31" t="s">
        <v>23</v>
      </c>
      <c r="D58" s="28">
        <v>1001022373812</v>
      </c>
      <c r="E58" s="24">
        <v>350</v>
      </c>
      <c r="F58" s="23">
        <v>2.125</v>
      </c>
      <c r="G58" s="23">
        <f>E58*1</f>
        <v>350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 t="shared" si="0"/>
        <v>6113</v>
      </c>
      <c r="B59" s="27" t="s">
        <v>71</v>
      </c>
      <c r="C59" s="31" t="s">
        <v>23</v>
      </c>
      <c r="D59" s="28">
        <v>1001022376113</v>
      </c>
      <c r="E59" s="24">
        <v>500</v>
      </c>
      <c r="F59" s="23">
        <v>1.033333333333333</v>
      </c>
      <c r="G59" s="23">
        <f>E59*1</f>
        <v>500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 t="shared" si="0"/>
        <v>6661</v>
      </c>
      <c r="B60" s="27" t="s">
        <v>72</v>
      </c>
      <c r="C60" s="31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0"/>
        <v>6713</v>
      </c>
      <c r="B61" s="27" t="s">
        <v>73</v>
      </c>
      <c r="C61" s="36" t="s">
        <v>25</v>
      </c>
      <c r="D61" s="28">
        <v>1001022246713</v>
      </c>
      <c r="E61" s="24"/>
      <c r="F61" s="23"/>
      <c r="G61" s="23">
        <f>E61*0.41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0"/>
        <v>6475</v>
      </c>
      <c r="B62" s="27" t="s">
        <v>74</v>
      </c>
      <c r="C62" s="36" t="s">
        <v>25</v>
      </c>
      <c r="D62" s="28">
        <v>1001025176475</v>
      </c>
      <c r="E62" s="24">
        <v>30</v>
      </c>
      <c r="F62" s="23"/>
      <c r="G62" s="23">
        <f>E62*0.4</f>
        <v>12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0"/>
        <v>6776</v>
      </c>
      <c r="B63" s="27" t="s">
        <v>75</v>
      </c>
      <c r="C63" s="36" t="s">
        <v>25</v>
      </c>
      <c r="D63" s="28">
        <v>1001025166776</v>
      </c>
      <c r="E63" s="24"/>
      <c r="F63" s="23"/>
      <c r="G63" s="23">
        <f>E63*0.35</f>
        <v>0</v>
      </c>
      <c r="H63" s="14"/>
      <c r="I63" s="14"/>
      <c r="J63" s="40"/>
      <c r="K63" s="83"/>
    </row>
    <row r="64" spans="1:11" ht="16.5" customHeight="1" thickBot="1" x14ac:dyDescent="0.3">
      <c r="A64" s="98" t="str">
        <f t="shared" si="0"/>
        <v>6297</v>
      </c>
      <c r="B64" s="47" t="s">
        <v>76</v>
      </c>
      <c r="C64" s="36" t="s">
        <v>25</v>
      </c>
      <c r="D64" s="28">
        <v>1001022556297</v>
      </c>
      <c r="E64" s="24"/>
      <c r="F64" s="23"/>
      <c r="G64" s="23">
        <f>E64*0.27</f>
        <v>0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RIGHT(D65:D174,4)</f>
        <v/>
      </c>
      <c r="B65" s="75" t="s">
        <v>77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RIGHT(D66:D175,4)</f>
        <v>3297</v>
      </c>
      <c r="B66" s="47" t="s">
        <v>78</v>
      </c>
      <c r="C66" s="31" t="s">
        <v>23</v>
      </c>
      <c r="D66" s="28">
        <v>1001034063297</v>
      </c>
      <c r="E66" s="24">
        <v>30</v>
      </c>
      <c r="F66" s="23">
        <v>1.013333333333333</v>
      </c>
      <c r="G66" s="23">
        <f>E66*1</f>
        <v>30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RIGHT(D67:D178,4)</f>
        <v>6217</v>
      </c>
      <c r="B67" s="47" t="s">
        <v>79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RIGHT(D68:D180,4)</f>
        <v>6527</v>
      </c>
      <c r="B68" s="47" t="s">
        <v>80</v>
      </c>
      <c r="C68" s="31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RIGHT(D69:D181,4)</f>
        <v/>
      </c>
      <c r="B69" s="75" t="s">
        <v>81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RIGHT(D70:D182,4)</f>
        <v>6666</v>
      </c>
      <c r="B70" s="27" t="s">
        <v>82</v>
      </c>
      <c r="C70" s="34" t="s">
        <v>25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RIGHT(D71:D183,4)</f>
        <v>6658</v>
      </c>
      <c r="B71" s="27" t="s">
        <v>83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RIGHT(D72:D183,4)</f>
        <v>6669</v>
      </c>
      <c r="B72" s="27" t="s">
        <v>84</v>
      </c>
      <c r="C72" s="34" t="s">
        <v>25</v>
      </c>
      <c r="D72" s="28">
        <v>1001300516669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RIGHT(D73:D184,4)</f>
        <v>4342</v>
      </c>
      <c r="B73" s="27" t="s">
        <v>85</v>
      </c>
      <c r="C73" s="31" t="s">
        <v>23</v>
      </c>
      <c r="D73" s="28">
        <v>1001043094342</v>
      </c>
      <c r="E73" s="24"/>
      <c r="F73" s="23">
        <v>0.61875000000000002</v>
      </c>
      <c r="G73" s="23">
        <f>E73*1</f>
        <v>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 t="shared" ref="A74:A85" si="1">RIGHT(D74:D186,4)</f>
        <v/>
      </c>
      <c r="B74" s="75" t="s">
        <v>86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 t="shared" si="1"/>
        <v>6683</v>
      </c>
      <c r="B75" s="27" t="s">
        <v>87</v>
      </c>
      <c r="C75" s="34" t="s">
        <v>25</v>
      </c>
      <c r="D75" s="28">
        <v>1001300386683</v>
      </c>
      <c r="E75" s="24">
        <v>200</v>
      </c>
      <c r="F75" s="23">
        <v>0.35</v>
      </c>
      <c r="G75" s="23">
        <f>E75*0.35</f>
        <v>70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 t="shared" si="1"/>
        <v>6301</v>
      </c>
      <c r="B76" s="27" t="s">
        <v>88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 t="shared" si="1"/>
        <v>6302</v>
      </c>
      <c r="B77" s="27" t="s">
        <v>89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 t="shared" si="1"/>
        <v>6684</v>
      </c>
      <c r="B78" s="27" t="s">
        <v>90</v>
      </c>
      <c r="C78" s="34" t="s">
        <v>25</v>
      </c>
      <c r="D78" s="28">
        <v>1001304506684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 t="shared" si="1"/>
        <v>6562</v>
      </c>
      <c r="B79" s="27" t="s">
        <v>91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 t="shared" si="1"/>
        <v>6215</v>
      </c>
      <c r="B80" s="27" t="s">
        <v>92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0" ht="16.5" customHeight="1" x14ac:dyDescent="0.25">
      <c r="A81" s="98" t="str">
        <f t="shared" si="1"/>
        <v>6689</v>
      </c>
      <c r="B81" s="65" t="s">
        <v>93</v>
      </c>
      <c r="C81" s="34" t="s">
        <v>25</v>
      </c>
      <c r="D81" s="28">
        <v>1001303986689</v>
      </c>
      <c r="E81" s="24">
        <v>400</v>
      </c>
      <c r="F81" s="23">
        <v>0.35</v>
      </c>
      <c r="G81" s="23">
        <f>E81*0.35</f>
        <v>140</v>
      </c>
      <c r="H81" s="14">
        <v>2.8</v>
      </c>
      <c r="I81" s="14">
        <v>45</v>
      </c>
      <c r="J81" s="40"/>
    </row>
    <row r="82" spans="1:10" ht="16.5" customHeight="1" x14ac:dyDescent="0.25">
      <c r="A82" s="98" t="str">
        <f t="shared" si="1"/>
        <v>6212</v>
      </c>
      <c r="B82" s="65" t="s">
        <v>94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0" ht="16.5" customHeight="1" x14ac:dyDescent="0.25">
      <c r="A83" s="98" t="str">
        <f t="shared" si="1"/>
        <v>5341</v>
      </c>
      <c r="B83" s="65" t="s">
        <v>95</v>
      </c>
      <c r="C83" s="31" t="s">
        <v>23</v>
      </c>
      <c r="D83" s="28">
        <v>1001053985341</v>
      </c>
      <c r="E83" s="24">
        <v>60</v>
      </c>
      <c r="F83" s="23">
        <v>0.71250000000000002</v>
      </c>
      <c r="G83" s="23">
        <f>E83*1</f>
        <v>60</v>
      </c>
      <c r="H83" s="14">
        <v>5.7</v>
      </c>
      <c r="I83" s="14">
        <v>45</v>
      </c>
      <c r="J83" s="40"/>
    </row>
    <row r="84" spans="1:10" ht="16.5" customHeight="1" x14ac:dyDescent="0.25">
      <c r="A84" s="98" t="str">
        <f t="shared" si="1"/>
        <v>6692</v>
      </c>
      <c r="B84" s="65" t="s">
        <v>96</v>
      </c>
      <c r="C84" s="34" t="s">
        <v>25</v>
      </c>
      <c r="D84" s="28">
        <v>1001303056692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40"/>
    </row>
    <row r="85" spans="1:10" ht="16.5" customHeight="1" x14ac:dyDescent="0.25">
      <c r="A85" s="98" t="str">
        <f t="shared" si="1"/>
        <v>6586</v>
      </c>
      <c r="B85" s="65" t="s">
        <v>97</v>
      </c>
      <c r="C85" s="34" t="s">
        <v>25</v>
      </c>
      <c r="D85" s="28">
        <v>1001215576586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RIGHT(D86:D195,4)</f>
        <v>6228</v>
      </c>
      <c r="B86" s="65" t="s">
        <v>98</v>
      </c>
      <c r="C86" s="34" t="s">
        <v>25</v>
      </c>
      <c r="D86" s="28">
        <v>1001225416228</v>
      </c>
      <c r="E86" s="24">
        <v>80</v>
      </c>
      <c r="F86" s="23"/>
      <c r="G86" s="23">
        <f>E86*0.09</f>
        <v>7.1999999999999993</v>
      </c>
      <c r="H86" s="14"/>
      <c r="I86" s="14"/>
      <c r="J86" s="40"/>
    </row>
    <row r="87" spans="1:10" ht="16.5" customHeight="1" x14ac:dyDescent="0.25">
      <c r="A87" s="98" t="str">
        <f t="shared" ref="A87:A92" si="2">RIGHT(D87:D195,4)</f>
        <v>5544</v>
      </c>
      <c r="B87" s="27" t="s">
        <v>99</v>
      </c>
      <c r="C87" s="31" t="s">
        <v>23</v>
      </c>
      <c r="D87" s="28">
        <v>1001051875544</v>
      </c>
      <c r="E87" s="24">
        <v>100</v>
      </c>
      <c r="F87" s="23">
        <v>0.85</v>
      </c>
      <c r="G87" s="23">
        <f>E87*1</f>
        <v>100</v>
      </c>
      <c r="H87" s="14">
        <v>5.0999999999999996</v>
      </c>
      <c r="I87" s="14">
        <v>45</v>
      </c>
      <c r="J87" s="40"/>
    </row>
    <row r="88" spans="1:10" ht="16.5" customHeight="1" x14ac:dyDescent="0.25">
      <c r="A88" s="98" t="str">
        <f t="shared" si="2"/>
        <v>6213</v>
      </c>
      <c r="B88" s="27" t="s">
        <v>100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0" ht="15.75" customHeight="1" thickBot="1" x14ac:dyDescent="0.3">
      <c r="A89" s="98" t="str">
        <f t="shared" si="2"/>
        <v>6697</v>
      </c>
      <c r="B89" s="27" t="s">
        <v>101</v>
      </c>
      <c r="C89" s="37" t="s">
        <v>25</v>
      </c>
      <c r="D89" s="28">
        <v>1001301876697</v>
      </c>
      <c r="E89" s="24"/>
      <c r="F89" s="23">
        <v>0.35</v>
      </c>
      <c r="G89" s="23">
        <f>E89*0.35</f>
        <v>0</v>
      </c>
      <c r="H89" s="14">
        <v>2.8</v>
      </c>
      <c r="I89" s="14">
        <v>45</v>
      </c>
      <c r="J89" s="40"/>
    </row>
    <row r="90" spans="1:10" ht="16.5" customHeight="1" thickTop="1" thickBot="1" x14ac:dyDescent="0.3">
      <c r="A90" s="98" t="str">
        <f t="shared" si="2"/>
        <v/>
      </c>
      <c r="B90" s="75" t="s">
        <v>102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98" t="str">
        <f t="shared" si="2"/>
        <v>5706</v>
      </c>
      <c r="B91" s="27" t="s">
        <v>103</v>
      </c>
      <c r="C91" s="34" t="s">
        <v>25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x14ac:dyDescent="0.25">
      <c r="A92" s="98" t="str">
        <f t="shared" si="2"/>
        <v>6454</v>
      </c>
      <c r="B92" s="27" t="s">
        <v>104</v>
      </c>
      <c r="C92" s="34" t="s">
        <v>25</v>
      </c>
      <c r="D92" s="28">
        <v>1001201976454</v>
      </c>
      <c r="E92" s="24">
        <v>140</v>
      </c>
      <c r="F92" s="23">
        <v>0.1</v>
      </c>
      <c r="G92" s="23">
        <f>E92*0.1</f>
        <v>14</v>
      </c>
      <c r="H92" s="14">
        <v>0.8</v>
      </c>
      <c r="I92" s="14">
        <v>60</v>
      </c>
      <c r="J92" s="40"/>
    </row>
    <row r="93" spans="1:10" ht="16.5" customHeight="1" x14ac:dyDescent="0.25">
      <c r="A93" s="98" t="str">
        <f>RIGHT(D93:D202,4)</f>
        <v>5931</v>
      </c>
      <c r="B93" s="27" t="s">
        <v>105</v>
      </c>
      <c r="C93" s="34" t="s">
        <v>25</v>
      </c>
      <c r="D93" s="28">
        <v>1001060755931</v>
      </c>
      <c r="E93" s="24">
        <v>120</v>
      </c>
      <c r="F93" s="23">
        <v>0.22</v>
      </c>
      <c r="G93" s="23">
        <f>E93*0.22</f>
        <v>26.4</v>
      </c>
      <c r="H93" s="14">
        <v>1.76</v>
      </c>
      <c r="I93" s="14">
        <v>120</v>
      </c>
      <c r="J93" s="40"/>
    </row>
    <row r="94" spans="1:10" ht="16.5" customHeight="1" x14ac:dyDescent="0.25">
      <c r="A94" s="98" t="str">
        <f>RIGHT(D94:D204,4)</f>
        <v>5708</v>
      </c>
      <c r="B94" s="27" t="s">
        <v>106</v>
      </c>
      <c r="C94" s="31" t="s">
        <v>23</v>
      </c>
      <c r="D94" s="28">
        <v>1001063145708</v>
      </c>
      <c r="E94" s="24"/>
      <c r="F94" s="23">
        <v>0.51249999999999996</v>
      </c>
      <c r="G94" s="23">
        <f>E94*1</f>
        <v>0</v>
      </c>
      <c r="H94" s="14">
        <v>4.0999999999999996</v>
      </c>
      <c r="I94" s="14">
        <v>120</v>
      </c>
      <c r="J94" s="40"/>
    </row>
    <row r="95" spans="1:10" ht="16.5" customHeight="1" x14ac:dyDescent="0.25">
      <c r="A95" s="98" t="str">
        <f>RIGHT(D95:D209,4)</f>
        <v>4993</v>
      </c>
      <c r="B95" s="27" t="s">
        <v>107</v>
      </c>
      <c r="C95" s="34" t="s">
        <v>25</v>
      </c>
      <c r="D95" s="28">
        <v>1001060764993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8" t="str">
        <f>RIGHT(D96:D210,4)</f>
        <v>5682</v>
      </c>
      <c r="B96" s="27" t="s">
        <v>108</v>
      </c>
      <c r="C96" s="34" t="s">
        <v>25</v>
      </c>
      <c r="D96" s="28">
        <v>1001193115682</v>
      </c>
      <c r="E96" s="24">
        <v>600</v>
      </c>
      <c r="F96" s="23">
        <v>0.12</v>
      </c>
      <c r="G96" s="23">
        <f>E96*0.12</f>
        <v>72</v>
      </c>
      <c r="H96" s="14">
        <v>0.96</v>
      </c>
      <c r="I96" s="14">
        <v>60</v>
      </c>
      <c r="J96" s="40"/>
    </row>
    <row r="97" spans="1:10" ht="16.5" customHeight="1" x14ac:dyDescent="0.25">
      <c r="A97" s="98" t="str">
        <f>RIGHT(D97:D211,4)</f>
        <v>6221</v>
      </c>
      <c r="B97" s="27" t="s">
        <v>109</v>
      </c>
      <c r="C97" s="34" t="s">
        <v>25</v>
      </c>
      <c r="D97" s="28">
        <v>1001205376221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8" t="str">
        <f t="shared" ref="A98:A105" si="3">RIGHT(D98:D213,4)</f>
        <v>4117</v>
      </c>
      <c r="B98" s="27" t="s">
        <v>110</v>
      </c>
      <c r="C98" s="31" t="s">
        <v>23</v>
      </c>
      <c r="D98" s="28">
        <v>1001062504117</v>
      </c>
      <c r="E98" s="24"/>
      <c r="F98" s="23">
        <v>0.48749999999999999</v>
      </c>
      <c r="G98" s="23">
        <f>E98*1</f>
        <v>0</v>
      </c>
      <c r="H98" s="14">
        <v>3.9</v>
      </c>
      <c r="I98" s="14">
        <v>120</v>
      </c>
      <c r="J98" s="40"/>
    </row>
    <row r="99" spans="1:10" ht="16.5" customHeight="1" x14ac:dyDescent="0.25">
      <c r="A99" s="98" t="str">
        <f t="shared" si="3"/>
        <v>5483</v>
      </c>
      <c r="B99" s="27" t="s">
        <v>111</v>
      </c>
      <c r="C99" s="34" t="s">
        <v>25</v>
      </c>
      <c r="D99" s="28">
        <v>1001062505483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thickBot="1" x14ac:dyDescent="0.3">
      <c r="A100" s="98" t="str">
        <f t="shared" si="3"/>
        <v>6453</v>
      </c>
      <c r="B100" s="27" t="s">
        <v>112</v>
      </c>
      <c r="C100" s="34" t="s">
        <v>25</v>
      </c>
      <c r="D100" s="28">
        <v>1001202506453</v>
      </c>
      <c r="E100" s="24">
        <v>420</v>
      </c>
      <c r="F100" s="23">
        <v>0.1</v>
      </c>
      <c r="G100" s="23">
        <f>E100*0.1</f>
        <v>42</v>
      </c>
      <c r="H100" s="14">
        <v>0.8</v>
      </c>
      <c r="I100" s="14">
        <v>60</v>
      </c>
      <c r="J100" s="40"/>
    </row>
    <row r="101" spans="1:10" ht="16.5" customHeight="1" thickTop="1" thickBot="1" x14ac:dyDescent="0.3">
      <c r="A101" s="98" t="str">
        <f t="shared" si="3"/>
        <v/>
      </c>
      <c r="B101" s="75" t="s">
        <v>113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x14ac:dyDescent="0.25">
      <c r="A102" s="98" t="str">
        <f t="shared" si="3"/>
        <v>6756</v>
      </c>
      <c r="B102" s="29" t="s">
        <v>114</v>
      </c>
      <c r="C102" s="33" t="s">
        <v>23</v>
      </c>
      <c r="D102" s="30">
        <v>1001092446756</v>
      </c>
      <c r="E102" s="24"/>
      <c r="F102" s="23">
        <v>1.5249999999999999</v>
      </c>
      <c r="G102" s="23">
        <f>E102*1</f>
        <v>0</v>
      </c>
      <c r="H102" s="14">
        <v>6.1</v>
      </c>
      <c r="I102" s="14">
        <v>60</v>
      </c>
      <c r="J102" s="40"/>
    </row>
    <row r="103" spans="1:10" ht="16.5" customHeight="1" x14ac:dyDescent="0.25">
      <c r="A103" s="98" t="str">
        <f t="shared" si="3"/>
        <v>4611</v>
      </c>
      <c r="B103" s="29" t="s">
        <v>115</v>
      </c>
      <c r="C103" s="38" t="s">
        <v>25</v>
      </c>
      <c r="D103" s="81">
        <v>1001092444611</v>
      </c>
      <c r="E103" s="24"/>
      <c r="F103" s="23"/>
      <c r="G103" s="23">
        <f>E103*0.4</f>
        <v>0</v>
      </c>
      <c r="H103" s="14"/>
      <c r="I103" s="14"/>
      <c r="J103" s="40"/>
    </row>
    <row r="104" spans="1:10" ht="16.5" customHeight="1" x14ac:dyDescent="0.25">
      <c r="A104" s="98" t="str">
        <f t="shared" si="3"/>
        <v>6645</v>
      </c>
      <c r="B104" s="29" t="s">
        <v>116</v>
      </c>
      <c r="C104" s="38" t="s">
        <v>25</v>
      </c>
      <c r="D104" s="81">
        <v>1001093956645</v>
      </c>
      <c r="E104" s="24"/>
      <c r="F104" s="23"/>
      <c r="G104" s="23">
        <f>E104*0.8</f>
        <v>0</v>
      </c>
      <c r="H104" s="14"/>
      <c r="I104" s="14"/>
      <c r="J104" s="40"/>
    </row>
    <row r="105" spans="1:10" ht="16.5" customHeight="1" x14ac:dyDescent="0.25">
      <c r="A105" s="98" t="str">
        <f t="shared" si="3"/>
        <v>6470</v>
      </c>
      <c r="B105" s="29" t="s">
        <v>117</v>
      </c>
      <c r="C105" s="33" t="s">
        <v>23</v>
      </c>
      <c r="D105" s="81">
        <v>1001092436470</v>
      </c>
      <c r="E105" s="24"/>
      <c r="F105" s="23"/>
      <c r="G105" s="23">
        <f>E105*1</f>
        <v>0</v>
      </c>
      <c r="H105" s="14"/>
      <c r="I105" s="14"/>
      <c r="J105" s="40"/>
    </row>
    <row r="106" spans="1:10" ht="16.5" customHeight="1" x14ac:dyDescent="0.25">
      <c r="A106" s="98" t="str">
        <f>RIGHT(D106:D220,4)</f>
        <v>6025</v>
      </c>
      <c r="B106" s="29" t="s">
        <v>118</v>
      </c>
      <c r="C106" s="33" t="s">
        <v>23</v>
      </c>
      <c r="D106" s="81">
        <v>1001094966025</v>
      </c>
      <c r="E106" s="24"/>
      <c r="F106" s="23"/>
      <c r="G106" s="23">
        <f>E106*1</f>
        <v>0</v>
      </c>
      <c r="H106" s="14"/>
      <c r="I106" s="14"/>
      <c r="J106" s="40"/>
    </row>
    <row r="107" spans="1:10" ht="16.5" customHeight="1" thickBot="1" x14ac:dyDescent="0.3">
      <c r="A107" s="98" t="str">
        <f>RIGHT(D107:D218,4)</f>
        <v>3215</v>
      </c>
      <c r="B107" s="27" t="s">
        <v>119</v>
      </c>
      <c r="C107" s="38" t="s">
        <v>25</v>
      </c>
      <c r="D107" s="52">
        <v>1001094053215</v>
      </c>
      <c r="E107" s="24"/>
      <c r="F107" s="23">
        <v>0.4</v>
      </c>
      <c r="G107" s="23">
        <f>E107*0.4</f>
        <v>0</v>
      </c>
      <c r="H107" s="14">
        <v>3.2</v>
      </c>
      <c r="I107" s="14">
        <v>60</v>
      </c>
      <c r="J107" s="40"/>
    </row>
    <row r="108" spans="1:10" ht="16.5" customHeight="1" thickTop="1" thickBot="1" x14ac:dyDescent="0.3">
      <c r="A108" s="98" t="str">
        <f>RIGHT(D108:D221,4)</f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RIGHT(D109:D224,4)</f>
        <v>6281</v>
      </c>
      <c r="B109" s="48" t="s">
        <v>121</v>
      </c>
      <c r="C109" s="36" t="s">
        <v>25</v>
      </c>
      <c r="D109" s="28">
        <v>1001082576281</v>
      </c>
      <c r="E109" s="24"/>
      <c r="F109" s="23">
        <v>0.3</v>
      </c>
      <c r="G109" s="23">
        <f>E109*0.3</f>
        <v>0</v>
      </c>
      <c r="H109" s="14">
        <v>1.8</v>
      </c>
      <c r="I109" s="14">
        <v>30</v>
      </c>
      <c r="J109" s="40"/>
    </row>
    <row r="110" spans="1:10" ht="16.5" customHeight="1" thickBot="1" x14ac:dyDescent="0.3">
      <c r="A110" s="98" t="str">
        <f>RIGHT(D110:D225,4)</f>
        <v>6450</v>
      </c>
      <c r="B110" s="48" t="s">
        <v>122</v>
      </c>
      <c r="C110" s="36" t="s">
        <v>25</v>
      </c>
      <c r="D110" s="28">
        <v>1001233296450</v>
      </c>
      <c r="E110" s="24"/>
      <c r="F110" s="23"/>
      <c r="G110" s="23">
        <f>E110*0.1</f>
        <v>0</v>
      </c>
      <c r="H110" s="97"/>
      <c r="I110" s="97"/>
      <c r="J110" s="96"/>
    </row>
    <row r="111" spans="1:10" ht="16.5" customHeight="1" thickTop="1" thickBot="1" x14ac:dyDescent="0.3">
      <c r="A111" s="98" t="str">
        <f>RIGHT(D111:D226,4)</f>
        <v/>
      </c>
      <c r="B111" s="75" t="s">
        <v>123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>RIGHT(D112:D229,4)</f>
        <v/>
      </c>
      <c r="B112" s="75" t="s">
        <v>124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x14ac:dyDescent="0.25">
      <c r="A113" s="98" t="str">
        <f>RIGHT(D113:D230,4)</f>
        <v>6314</v>
      </c>
      <c r="B113" s="48" t="s">
        <v>125</v>
      </c>
      <c r="C113" s="34" t="s">
        <v>25</v>
      </c>
      <c r="D113" s="28">
        <v>1002112606314</v>
      </c>
      <c r="E113" s="24"/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x14ac:dyDescent="0.25">
      <c r="A114" s="98" t="str">
        <f>RIGHT(D114:D231,4)</f>
        <v>6155</v>
      </c>
      <c r="B114" s="48" t="s">
        <v>126</v>
      </c>
      <c r="C114" s="34" t="s">
        <v>25</v>
      </c>
      <c r="D114" s="28">
        <v>1002115036155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x14ac:dyDescent="0.25">
      <c r="A115" s="98" t="str">
        <f>RIGHT(D115:D232,4)</f>
        <v>6157</v>
      </c>
      <c r="B115" s="48" t="s">
        <v>127</v>
      </c>
      <c r="C115" s="34" t="s">
        <v>25</v>
      </c>
      <c r="D115" s="28">
        <v>1002115056157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thickBot="1" x14ac:dyDescent="0.3">
      <c r="A116" s="98" t="str">
        <f t="shared" ref="A116:A127" si="4">RIGHT(D116:D231,4)</f>
        <v>6313</v>
      </c>
      <c r="B116" s="48" t="s">
        <v>128</v>
      </c>
      <c r="C116" s="37" t="s">
        <v>25</v>
      </c>
      <c r="D116" s="28">
        <v>1002112606313</v>
      </c>
      <c r="E116" s="24"/>
      <c r="F116" s="23">
        <v>0.9</v>
      </c>
      <c r="G116" s="23">
        <f>E116*0.9</f>
        <v>0</v>
      </c>
      <c r="H116" s="14">
        <v>9</v>
      </c>
      <c r="I116" s="73">
        <v>120</v>
      </c>
      <c r="J116" s="40"/>
    </row>
    <row r="117" spans="1:11" ht="16.5" customHeight="1" thickTop="1" thickBot="1" x14ac:dyDescent="0.3">
      <c r="A117" s="98" t="str">
        <f t="shared" si="4"/>
        <v/>
      </c>
      <c r="B117" s="75" t="s">
        <v>129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98" t="str">
        <f t="shared" si="4"/>
        <v>4945</v>
      </c>
      <c r="B118" s="48" t="s">
        <v>130</v>
      </c>
      <c r="C118" s="37" t="s">
        <v>25</v>
      </c>
      <c r="D118" s="28">
        <v>1002151784945</v>
      </c>
      <c r="E118" s="24"/>
      <c r="F118" s="23">
        <v>0.5</v>
      </c>
      <c r="G118" s="23">
        <f>E118*0.5</f>
        <v>0</v>
      </c>
      <c r="H118" s="14">
        <v>8</v>
      </c>
      <c r="I118" s="73">
        <v>120</v>
      </c>
      <c r="J118" s="40"/>
    </row>
    <row r="119" spans="1:11" ht="16.5" customHeight="1" thickTop="1" thickBot="1" x14ac:dyDescent="0.3">
      <c r="A119" s="98" t="str">
        <f t="shared" si="4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s="91" customFormat="1" ht="16.5" customHeight="1" thickTop="1" thickBot="1" x14ac:dyDescent="0.3">
      <c r="A120" s="98" t="str">
        <f t="shared" si="4"/>
        <v>4956</v>
      </c>
      <c r="B120" s="92" t="s">
        <v>132</v>
      </c>
      <c r="C120" s="93" t="s">
        <v>25</v>
      </c>
      <c r="D120" s="86">
        <v>1002133974956</v>
      </c>
      <c r="E120" s="87"/>
      <c r="F120" s="88">
        <v>0.42</v>
      </c>
      <c r="G120" s="88">
        <f>E120*0.42</f>
        <v>0</v>
      </c>
      <c r="H120" s="89">
        <v>4.2</v>
      </c>
      <c r="I120" s="94">
        <v>120</v>
      </c>
      <c r="J120" s="89"/>
      <c r="K120" s="90"/>
    </row>
    <row r="121" spans="1:11" ht="16.5" customHeight="1" thickTop="1" x14ac:dyDescent="0.25">
      <c r="A121" s="98" t="str">
        <f t="shared" si="4"/>
        <v>1762</v>
      </c>
      <c r="B121" s="48" t="s">
        <v>133</v>
      </c>
      <c r="C121" s="34" t="s">
        <v>25</v>
      </c>
      <c r="D121" s="28">
        <v>1002131151762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Bot="1" x14ac:dyDescent="0.3">
      <c r="A122" s="98" t="str">
        <f t="shared" si="4"/>
        <v>1764</v>
      </c>
      <c r="B122" s="48" t="s">
        <v>134</v>
      </c>
      <c r="C122" s="37" t="s">
        <v>25</v>
      </c>
      <c r="D122" s="28">
        <v>1002131181764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Top="1" thickBot="1" x14ac:dyDescent="0.3">
      <c r="A123" s="98" t="str">
        <f t="shared" si="4"/>
        <v/>
      </c>
      <c r="B123" s="75" t="s">
        <v>135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98" t="str">
        <f t="shared" si="4"/>
        <v/>
      </c>
      <c r="B124" s="75" t="s">
        <v>136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4"/>
        <v>6004</v>
      </c>
      <c r="B125" s="48" t="s">
        <v>137</v>
      </c>
      <c r="C125" s="37" t="s">
        <v>25</v>
      </c>
      <c r="D125" s="69" t="s">
        <v>138</v>
      </c>
      <c r="E125" s="24"/>
      <c r="F125" s="23">
        <v>1</v>
      </c>
      <c r="G125" s="23">
        <f>E125*1</f>
        <v>0</v>
      </c>
      <c r="H125" s="14">
        <v>8</v>
      </c>
      <c r="I125" s="73">
        <v>120</v>
      </c>
      <c r="J125" s="40"/>
    </row>
    <row r="126" spans="1:11" ht="15.75" customHeight="1" thickTop="1" x14ac:dyDescent="0.25">
      <c r="A126" s="98" t="str">
        <f t="shared" si="4"/>
        <v>5417</v>
      </c>
      <c r="B126" s="48" t="s">
        <v>139</v>
      </c>
      <c r="C126" s="31" t="s">
        <v>23</v>
      </c>
      <c r="D126" s="69" t="s">
        <v>140</v>
      </c>
      <c r="E126" s="24"/>
      <c r="F126" s="23">
        <v>2</v>
      </c>
      <c r="G126" s="23">
        <f>E126*1</f>
        <v>0</v>
      </c>
      <c r="H126" s="14">
        <v>6</v>
      </c>
      <c r="I126" s="73">
        <v>90</v>
      </c>
      <c r="J126" s="40"/>
    </row>
    <row r="127" spans="1:11" ht="15.75" customHeight="1" thickBot="1" x14ac:dyDescent="0.3">
      <c r="A127" s="98" t="str">
        <f t="shared" si="4"/>
        <v>6019</v>
      </c>
      <c r="B127" s="48" t="s">
        <v>141</v>
      </c>
      <c r="C127" s="37" t="s">
        <v>25</v>
      </c>
      <c r="D127" s="70" t="s">
        <v>142</v>
      </c>
      <c r="E127" s="24"/>
      <c r="F127" s="23">
        <v>1</v>
      </c>
      <c r="G127" s="23">
        <f>E127*1</f>
        <v>0</v>
      </c>
      <c r="H127" s="14">
        <v>12</v>
      </c>
      <c r="I127" s="73">
        <v>120</v>
      </c>
      <c r="J127" s="40"/>
    </row>
    <row r="128" spans="1:11" ht="16.5" customHeight="1" thickTop="1" thickBot="1" x14ac:dyDescent="0.3">
      <c r="A128" s="78"/>
      <c r="B128" s="78" t="s">
        <v>143</v>
      </c>
      <c r="C128" s="16"/>
      <c r="D128" s="49"/>
      <c r="E128" s="17">
        <f>SUM(E5:E127)</f>
        <v>6670</v>
      </c>
      <c r="F128" s="17">
        <f>SUM(F10:F127)</f>
        <v>40.307916666666671</v>
      </c>
      <c r="G128" s="17">
        <f>SUM(G11:G127)</f>
        <v>3572.6</v>
      </c>
      <c r="H128" s="17">
        <f>SUM(H10:H124)</f>
        <v>175.22999999999993</v>
      </c>
      <c r="I128" s="17"/>
      <c r="J128" s="17"/>
    </row>
    <row r="129" spans="2:10" ht="15.75" customHeight="1" thickTop="1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</sheetData>
  <autoFilter ref="A9:J128"/>
  <mergeCells count="2">
    <mergeCell ref="E1:J1"/>
    <mergeCell ref="G3:J3"/>
  </mergeCells>
  <dataValidations disablePrompts="1" count="2">
    <dataValidation type="textLength" operator="lessThanOrEqual" showInputMessage="1" showErrorMessage="1" sqref="B121">
      <formula1>40</formula1>
    </dataValidation>
    <dataValidation type="textLength" operator="equal" showInputMessage="1" showErrorMessage="1" sqref="D125:D12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119</v>
      </c>
    </row>
    <row r="2" spans="2:3" x14ac:dyDescent="0.25">
      <c r="B2" s="59" t="s">
        <v>144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145</v>
      </c>
    </row>
    <row r="14" spans="2:3" x14ac:dyDescent="0.25">
      <c r="B14" s="27" t="s">
        <v>146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147</v>
      </c>
      <c r="C21" s="82"/>
    </row>
    <row r="22" spans="2:3" x14ac:dyDescent="0.25">
      <c r="B22" s="68" t="s">
        <v>148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149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150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151</v>
      </c>
      <c r="C34" s="62"/>
    </row>
    <row r="35" spans="2:3" x14ac:dyDescent="0.25">
      <c r="B35" s="27" t="s">
        <v>152</v>
      </c>
    </row>
    <row r="36" spans="2:3" x14ac:dyDescent="0.25">
      <c r="B36" s="27" t="s">
        <v>57</v>
      </c>
    </row>
    <row r="37" spans="2:3" x14ac:dyDescent="0.25">
      <c r="B37" s="80" t="s">
        <v>153</v>
      </c>
      <c r="C37" s="82"/>
    </row>
    <row r="38" spans="2:3" x14ac:dyDescent="0.25">
      <c r="B38" s="67" t="s">
        <v>121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154</v>
      </c>
      <c r="C53" s="62"/>
    </row>
    <row r="54" spans="2:3" x14ac:dyDescent="0.25">
      <c r="B54" s="80" t="s">
        <v>155</v>
      </c>
      <c r="C54" s="62"/>
    </row>
    <row r="55" spans="2:3" x14ac:dyDescent="0.25">
      <c r="B55" s="80" t="s">
        <v>122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156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157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56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158</v>
      </c>
      <c r="C75" s="82"/>
    </row>
    <row r="76" spans="2:3" x14ac:dyDescent="0.25">
      <c r="B76" s="61" t="s">
        <v>159</v>
      </c>
      <c r="C76" s="62"/>
    </row>
    <row r="77" spans="2:3" x14ac:dyDescent="0.25">
      <c r="B77" s="61" t="s">
        <v>160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161</v>
      </c>
      <c r="C82" s="62"/>
    </row>
    <row r="83" spans="2:4" x14ac:dyDescent="0.25">
      <c r="B83" s="61" t="s">
        <v>162</v>
      </c>
      <c r="C83" s="62"/>
    </row>
    <row r="84" spans="2:4" x14ac:dyDescent="0.25">
      <c r="B84" s="61" t="s">
        <v>163</v>
      </c>
      <c r="C84" s="62"/>
    </row>
    <row r="85" spans="2:4" x14ac:dyDescent="0.25">
      <c r="B85" s="61" t="s">
        <v>164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2024-04-16T11:05:38Z</dcterms:modified>
</cp:coreProperties>
</file>