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СЫР\"/>
    </mc:Choice>
  </mc:AlternateContent>
  <xr:revisionPtr revIDLastSave="0" documentId="13_ncr:1_{7A4D2EFD-FABB-4763-92A7-ABF40321BB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7" i="1"/>
  <c r="E16" i="1"/>
  <c r="O14" i="1" l="1"/>
  <c r="T14" i="1" s="1"/>
  <c r="K14" i="1"/>
  <c r="O12" i="1"/>
  <c r="T12" i="1" s="1"/>
  <c r="K12" i="1"/>
  <c r="O20" i="1"/>
  <c r="T20" i="1" s="1"/>
  <c r="K20" i="1"/>
  <c r="O17" i="1"/>
  <c r="T17" i="1" s="1"/>
  <c r="K17" i="1"/>
  <c r="O29" i="1"/>
  <c r="O7" i="1"/>
  <c r="O8" i="1"/>
  <c r="O9" i="1"/>
  <c r="O10" i="1"/>
  <c r="O11" i="1"/>
  <c r="O13" i="1"/>
  <c r="O15" i="1"/>
  <c r="O16" i="1"/>
  <c r="O18" i="1"/>
  <c r="O19" i="1"/>
  <c r="O21" i="1"/>
  <c r="O22" i="1"/>
  <c r="O23" i="1"/>
  <c r="O24" i="1"/>
  <c r="O25" i="1"/>
  <c r="O26" i="1"/>
  <c r="O27" i="1"/>
  <c r="O28" i="1"/>
  <c r="O6" i="1"/>
  <c r="T6" i="1" s="1"/>
  <c r="S26" i="1" l="1"/>
  <c r="S22" i="1"/>
  <c r="S11" i="1"/>
  <c r="S7" i="1"/>
  <c r="S28" i="1"/>
  <c r="S24" i="1"/>
  <c r="S15" i="1"/>
  <c r="S9" i="1"/>
  <c r="S21" i="1"/>
  <c r="S10" i="1"/>
  <c r="S29" i="1"/>
  <c r="S27" i="1"/>
  <c r="S25" i="1"/>
  <c r="S23" i="1"/>
  <c r="S19" i="1"/>
  <c r="S16" i="1"/>
  <c r="S12" i="1"/>
  <c r="S8" i="1"/>
  <c r="S18" i="1"/>
  <c r="S13" i="1"/>
  <c r="S14" i="1"/>
  <c r="S20" i="1"/>
  <c r="T13" i="1"/>
  <c r="T8" i="1"/>
  <c r="S6" i="1"/>
  <c r="T27" i="1"/>
  <c r="T24" i="1"/>
  <c r="T19" i="1"/>
  <c r="T29" i="1"/>
  <c r="T22" i="1"/>
  <c r="T16" i="1"/>
  <c r="T10" i="1"/>
  <c r="S17" i="1"/>
  <c r="T28" i="1"/>
  <c r="T26" i="1"/>
  <c r="T25" i="1"/>
  <c r="T23" i="1"/>
  <c r="T21" i="1"/>
  <c r="T18" i="1"/>
  <c r="T15" i="1"/>
  <c r="T11" i="1"/>
  <c r="T9" i="1"/>
  <c r="T7" i="1"/>
  <c r="K29" i="1"/>
  <c r="K28" i="1"/>
  <c r="K27" i="1"/>
  <c r="K26" i="1"/>
  <c r="K25" i="1"/>
  <c r="K24" i="1"/>
  <c r="K23" i="1"/>
  <c r="K22" i="1"/>
  <c r="K21" i="1"/>
  <c r="K19" i="1"/>
  <c r="K18" i="1"/>
  <c r="K16" i="1"/>
  <c r="K15" i="1"/>
  <c r="K13" i="1"/>
  <c r="K11" i="1"/>
  <c r="K10" i="1"/>
  <c r="K9" i="1"/>
  <c r="K8" i="1"/>
  <c r="K7" i="1"/>
  <c r="K6" i="1"/>
  <c r="Z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</calcChain>
</file>

<file path=xl/sharedStrings.xml><?xml version="1.0" encoding="utf-8"?>
<sst xmlns="http://schemas.openxmlformats.org/spreadsheetml/2006/main" count="80" uniqueCount="55">
  <si>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</si>
  <si>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</si>
  <si>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</si>
  <si>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</si>
  <si>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</si>
  <si>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</si>
  <si>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</si>
  <si>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</si>
  <si>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</si>
  <si>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</si>
  <si>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</si>
  <si>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</si>
  <si>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</si>
  <si>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</si>
  <si>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</si>
  <si>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</si>
  <si>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</si>
  <si>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</si>
  <si>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</si>
  <si>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</si>
  <si>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</si>
  <si>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</si>
  <si>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</si>
  <si>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</si>
  <si>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09,04,</t>
  </si>
  <si>
    <t>22,03,</t>
  </si>
  <si>
    <t>12,03,</t>
  </si>
  <si>
    <t>26,02,</t>
  </si>
  <si>
    <t>20,02,</t>
  </si>
  <si>
    <t>!!!ВЫВЕДЕНА!!!Сыр Папа Может "Голландский традиционный" 45%(-2,5 кг)(6 шт)  Останкино</t>
  </si>
  <si>
    <t>кг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</si>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</sst>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4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3" xfId="1" applyNumberFormat="1" applyFill="1" applyBorder="1"/>
    <xf numFmtId="164" fontId="1" fillId="0" borderId="6" xfId="1" applyNumberFormat="1" applyBorder="1"/>
    <xf numFmtId="164" fontId="1" fillId="0" borderId="3" xfId="1" applyNumberFormat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5" fillId="9" borderId="4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42578125" customWidth="1"/>
    <col min="3" max="6" width="6" customWidth="1"/>
    <col min="7" max="7" width="5.28515625" style="9" customWidth="1"/>
    <col min="8" max="8" width="0.5703125" customWidth="1"/>
    <col min="9" max="9" width="8.7109375" bestFit="1" customWidth="1"/>
    <col min="10" max="11" width="6.7109375" customWidth="1"/>
    <col min="12" max="13" width="0.7109375" customWidth="1"/>
    <col min="14" max="17" width="7" customWidth="1"/>
    <col min="18" max="18" width="21.28515625" customWidth="1"/>
    <col min="19" max="20" width="4.42578125" customWidth="1"/>
    <col min="21" max="24" width="6.7109375" customWidth="1"/>
    <col min="25" max="25" width="22" customWidth="1"/>
    <col min="26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405.85999999999996</v>
      </c>
      <c r="F5" s="4">
        <f>SUM(F6:F498)</f>
        <v>5779.4699999999993</v>
      </c>
      <c r="G5" s="7"/>
      <c r="H5" s="1"/>
      <c r="I5" s="1"/>
      <c r="J5" s="4">
        <f t="shared" ref="J5:Q5" si="0">SUM(J6:J498)</f>
        <v>343</v>
      </c>
      <c r="K5" s="4">
        <f t="shared" si="0"/>
        <v>62.859999999999992</v>
      </c>
      <c r="L5" s="4">
        <f t="shared" si="0"/>
        <v>0</v>
      </c>
      <c r="M5" s="4">
        <f t="shared" si="0"/>
        <v>0</v>
      </c>
      <c r="N5" s="4">
        <f t="shared" si="0"/>
        <v>3490</v>
      </c>
      <c r="O5" s="4">
        <f t="shared" si="0"/>
        <v>81.171999999999997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>SUM(U6:U498)</f>
        <v>143.62780000000001</v>
      </c>
      <c r="V5" s="4">
        <f>SUM(V6:V498)</f>
        <v>261.98519999999996</v>
      </c>
      <c r="W5" s="4">
        <f>SUM(W6:W498)</f>
        <v>54.641000000000005</v>
      </c>
      <c r="X5" s="4">
        <f>SUM(X6:X498)</f>
        <v>161.589</v>
      </c>
      <c r="Y5" s="1"/>
      <c r="Z5" s="4">
        <f>SUM(Z6:Z498)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1" t="s">
        <v>29</v>
      </c>
      <c r="B6" s="11" t="s">
        <v>30</v>
      </c>
      <c r="C6" s="11">
        <v>166.78</v>
      </c>
      <c r="D6" s="11"/>
      <c r="E6" s="24">
        <v>10.15</v>
      </c>
      <c r="F6" s="11"/>
      <c r="G6" s="12"/>
      <c r="H6" s="11"/>
      <c r="I6" s="11"/>
      <c r="J6" s="11">
        <v>10</v>
      </c>
      <c r="K6" s="11">
        <f t="shared" ref="K6:K29" si="1">E6-J6</f>
        <v>0.15000000000000036</v>
      </c>
      <c r="L6" s="11"/>
      <c r="M6" s="11"/>
      <c r="N6" s="11"/>
      <c r="O6" s="11">
        <f>E6/5</f>
        <v>2.0300000000000002</v>
      </c>
      <c r="P6" s="13"/>
      <c r="Q6" s="13"/>
      <c r="R6" s="11"/>
      <c r="S6" s="11">
        <f>(F6+P6)/O6</f>
        <v>0</v>
      </c>
      <c r="T6" s="11">
        <f>F6/O6</f>
        <v>0</v>
      </c>
      <c r="U6" s="11">
        <v>0</v>
      </c>
      <c r="V6" s="11">
        <v>0.4</v>
      </c>
      <c r="W6" s="11">
        <v>0.4</v>
      </c>
      <c r="X6" s="11">
        <v>0.4</v>
      </c>
      <c r="Y6" s="11"/>
      <c r="Z6" s="1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32</v>
      </c>
      <c r="C7" s="1">
        <v>29</v>
      </c>
      <c r="D7" s="1"/>
      <c r="E7" s="1">
        <v>10</v>
      </c>
      <c r="F7" s="1">
        <v>19</v>
      </c>
      <c r="G7" s="7">
        <v>0.14000000000000001</v>
      </c>
      <c r="H7" s="1"/>
      <c r="I7" s="1">
        <v>9988421</v>
      </c>
      <c r="J7" s="1">
        <v>10</v>
      </c>
      <c r="K7" s="1">
        <f t="shared" si="1"/>
        <v>0</v>
      </c>
      <c r="L7" s="1"/>
      <c r="M7" s="1"/>
      <c r="N7" s="1"/>
      <c r="O7" s="1">
        <f t="shared" ref="O7:O29" si="2">E7/5</f>
        <v>2</v>
      </c>
      <c r="P7" s="6"/>
      <c r="Q7" s="6"/>
      <c r="R7" s="1"/>
      <c r="S7" s="1">
        <f t="shared" ref="S7:S29" si="3">(F7+P7)/O7</f>
        <v>9.5</v>
      </c>
      <c r="T7" s="1">
        <f t="shared" ref="T7:T29" si="4">F7/O7</f>
        <v>9.5</v>
      </c>
      <c r="U7" s="1">
        <v>1.6</v>
      </c>
      <c r="V7" s="1">
        <v>2.2000000000000002</v>
      </c>
      <c r="W7" s="1">
        <v>0</v>
      </c>
      <c r="X7" s="1">
        <v>0</v>
      </c>
      <c r="Y7" s="1"/>
      <c r="Z7" s="1">
        <f>P7*G7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32</v>
      </c>
      <c r="C8" s="1">
        <v>9</v>
      </c>
      <c r="D8" s="1"/>
      <c r="E8" s="1">
        <v>5</v>
      </c>
      <c r="F8" s="1"/>
      <c r="G8" s="7">
        <v>0.18</v>
      </c>
      <c r="H8" s="1"/>
      <c r="I8" s="1">
        <v>9988445</v>
      </c>
      <c r="J8" s="1">
        <v>7</v>
      </c>
      <c r="K8" s="1">
        <f t="shared" si="1"/>
        <v>-2</v>
      </c>
      <c r="L8" s="1"/>
      <c r="M8" s="1"/>
      <c r="N8" s="1"/>
      <c r="O8" s="1">
        <f t="shared" si="2"/>
        <v>1</v>
      </c>
      <c r="P8" s="6"/>
      <c r="Q8" s="6"/>
      <c r="R8" s="1"/>
      <c r="S8" s="1">
        <f t="shared" si="3"/>
        <v>0</v>
      </c>
      <c r="T8" s="1">
        <f t="shared" si="4"/>
        <v>0</v>
      </c>
      <c r="U8" s="1">
        <v>1.6</v>
      </c>
      <c r="V8" s="1">
        <v>2.8</v>
      </c>
      <c r="W8" s="1">
        <v>0</v>
      </c>
      <c r="X8" s="1">
        <v>0</v>
      </c>
      <c r="Y8" s="1"/>
      <c r="Z8" s="1">
        <f t="shared" ref="Z8:Z29" si="5">P8*G8</f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32</v>
      </c>
      <c r="C9" s="1">
        <v>87</v>
      </c>
      <c r="D9" s="1">
        <v>15</v>
      </c>
      <c r="E9" s="1">
        <v>65</v>
      </c>
      <c r="F9" s="1"/>
      <c r="G9" s="7">
        <v>0.1</v>
      </c>
      <c r="H9" s="1"/>
      <c r="I9" s="1">
        <v>5034864</v>
      </c>
      <c r="J9" s="1">
        <v>8</v>
      </c>
      <c r="K9" s="1">
        <f t="shared" si="1"/>
        <v>57</v>
      </c>
      <c r="L9" s="1"/>
      <c r="M9" s="1"/>
      <c r="N9" s="1"/>
      <c r="O9" s="1">
        <f t="shared" si="2"/>
        <v>13</v>
      </c>
      <c r="P9" s="6"/>
      <c r="Q9" s="6"/>
      <c r="R9" s="1"/>
      <c r="S9" s="1">
        <f t="shared" si="3"/>
        <v>0</v>
      </c>
      <c r="T9" s="1">
        <f t="shared" si="4"/>
        <v>0</v>
      </c>
      <c r="U9" s="1">
        <v>1</v>
      </c>
      <c r="V9" s="1">
        <v>0.4</v>
      </c>
      <c r="W9" s="1">
        <v>0.8</v>
      </c>
      <c r="X9" s="1">
        <v>0.6</v>
      </c>
      <c r="Y9" s="1"/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thickBot="1" x14ac:dyDescent="0.3">
      <c r="A10" s="1" t="s">
        <v>35</v>
      </c>
      <c r="B10" s="1" t="s">
        <v>32</v>
      </c>
      <c r="C10" s="1">
        <v>6</v>
      </c>
      <c r="D10" s="1">
        <v>91</v>
      </c>
      <c r="E10" s="1">
        <v>3</v>
      </c>
      <c r="F10" s="1">
        <v>90</v>
      </c>
      <c r="G10" s="7">
        <v>0.18</v>
      </c>
      <c r="H10" s="1"/>
      <c r="I10" s="1">
        <v>5034819</v>
      </c>
      <c r="J10" s="1">
        <v>10</v>
      </c>
      <c r="K10" s="1">
        <f t="shared" si="1"/>
        <v>-7</v>
      </c>
      <c r="L10" s="1"/>
      <c r="M10" s="1"/>
      <c r="N10" s="1">
        <v>90</v>
      </c>
      <c r="O10" s="1">
        <f t="shared" si="2"/>
        <v>0.6</v>
      </c>
      <c r="P10" s="6"/>
      <c r="Q10" s="6"/>
      <c r="R10" s="1"/>
      <c r="S10" s="1">
        <f t="shared" si="3"/>
        <v>150</v>
      </c>
      <c r="T10" s="1">
        <f t="shared" si="4"/>
        <v>150</v>
      </c>
      <c r="U10" s="1">
        <v>4.8</v>
      </c>
      <c r="V10" s="1">
        <v>3.4</v>
      </c>
      <c r="W10" s="1">
        <v>3.6</v>
      </c>
      <c r="X10" s="1">
        <v>4</v>
      </c>
      <c r="Y10" s="1"/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2" t="s">
        <v>36</v>
      </c>
      <c r="B11" s="15" t="s">
        <v>32</v>
      </c>
      <c r="C11" s="15">
        <v>49</v>
      </c>
      <c r="D11" s="15">
        <v>300</v>
      </c>
      <c r="E11" s="15">
        <v>32</v>
      </c>
      <c r="F11" s="16">
        <v>300</v>
      </c>
      <c r="G11" s="7">
        <v>0.18</v>
      </c>
      <c r="H11" s="1"/>
      <c r="I11" s="1"/>
      <c r="J11" s="1">
        <v>42</v>
      </c>
      <c r="K11" s="1">
        <f t="shared" si="1"/>
        <v>-10</v>
      </c>
      <c r="L11" s="1"/>
      <c r="M11" s="1"/>
      <c r="N11" s="1"/>
      <c r="O11" s="1">
        <f t="shared" si="2"/>
        <v>6.4</v>
      </c>
      <c r="P11" s="6"/>
      <c r="Q11" s="6"/>
      <c r="R11" s="1"/>
      <c r="S11" s="1">
        <f t="shared" si="3"/>
        <v>46.875</v>
      </c>
      <c r="T11" s="1">
        <f t="shared" si="4"/>
        <v>46.875</v>
      </c>
      <c r="U11" s="1">
        <v>0</v>
      </c>
      <c r="V11" s="1">
        <v>0.4</v>
      </c>
      <c r="W11" s="1">
        <v>0.4</v>
      </c>
      <c r="X11" s="1">
        <v>0.4</v>
      </c>
      <c r="Y11" s="1"/>
      <c r="Z11" s="1">
        <f t="shared" si="5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5.75" thickBot="1" x14ac:dyDescent="0.3">
      <c r="A12" s="17" t="s">
        <v>40</v>
      </c>
      <c r="B12" s="18" t="s">
        <v>32</v>
      </c>
      <c r="C12" s="18"/>
      <c r="D12" s="18"/>
      <c r="E12" s="18"/>
      <c r="F12" s="19"/>
      <c r="G12" s="7">
        <v>0.2</v>
      </c>
      <c r="H12" s="1"/>
      <c r="I12" s="1">
        <v>5038411</v>
      </c>
      <c r="J12" s="1"/>
      <c r="K12" s="1">
        <f t="shared" ref="K12" si="6">E12-J12</f>
        <v>0</v>
      </c>
      <c r="L12" s="1"/>
      <c r="M12" s="1"/>
      <c r="N12" s="1">
        <v>300</v>
      </c>
      <c r="O12" s="1">
        <f t="shared" ref="O12" si="7">E12/5</f>
        <v>0</v>
      </c>
      <c r="P12" s="6"/>
      <c r="Q12" s="6"/>
      <c r="R12" s="1"/>
      <c r="S12" s="1" t="e">
        <f t="shared" ref="S12" si="8">(F12+P12)/O12</f>
        <v>#DIV/0!</v>
      </c>
      <c r="T12" s="1" t="e">
        <f t="shared" ref="T12" si="9">F12/O12</f>
        <v>#DIV/0!</v>
      </c>
      <c r="U12" s="1">
        <v>12.8</v>
      </c>
      <c r="V12" s="1">
        <v>14.8</v>
      </c>
      <c r="W12" s="1">
        <v>0.8</v>
      </c>
      <c r="X12" s="1">
        <v>11.6</v>
      </c>
      <c r="Y12" s="1"/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2" t="s">
        <v>37</v>
      </c>
      <c r="B13" s="15" t="s">
        <v>32</v>
      </c>
      <c r="C13" s="15">
        <v>60</v>
      </c>
      <c r="D13" s="15">
        <v>302</v>
      </c>
      <c r="E13" s="15">
        <v>51</v>
      </c>
      <c r="F13" s="16">
        <v>300</v>
      </c>
      <c r="G13" s="7">
        <v>0.18</v>
      </c>
      <c r="H13" s="1"/>
      <c r="I13" s="1"/>
      <c r="J13" s="1">
        <v>47</v>
      </c>
      <c r="K13" s="1">
        <f t="shared" si="1"/>
        <v>4</v>
      </c>
      <c r="L13" s="1"/>
      <c r="M13" s="1"/>
      <c r="N13" s="1"/>
      <c r="O13" s="1">
        <f t="shared" si="2"/>
        <v>10.199999999999999</v>
      </c>
      <c r="P13" s="6"/>
      <c r="Q13" s="6"/>
      <c r="R13" s="1"/>
      <c r="S13" s="1">
        <f t="shared" si="3"/>
        <v>29.411764705882355</v>
      </c>
      <c r="T13" s="1">
        <f t="shared" si="4"/>
        <v>29.411764705882355</v>
      </c>
      <c r="U13" s="1">
        <v>0</v>
      </c>
      <c r="V13" s="1">
        <v>0.4</v>
      </c>
      <c r="W13" s="1">
        <v>0.4</v>
      </c>
      <c r="X13" s="1">
        <v>0.4</v>
      </c>
      <c r="Y13" s="1"/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7" t="s">
        <v>42</v>
      </c>
      <c r="B14" s="18" t="s">
        <v>32</v>
      </c>
      <c r="C14" s="18"/>
      <c r="D14" s="18"/>
      <c r="E14" s="18"/>
      <c r="F14" s="19"/>
      <c r="G14" s="7">
        <v>0.2</v>
      </c>
      <c r="H14" s="1"/>
      <c r="I14" s="1">
        <v>5038459</v>
      </c>
      <c r="J14" s="1"/>
      <c r="K14" s="1">
        <f t="shared" ref="K14" si="10">E14-J14</f>
        <v>0</v>
      </c>
      <c r="L14" s="1"/>
      <c r="M14" s="1"/>
      <c r="N14" s="1">
        <v>300</v>
      </c>
      <c r="O14" s="1">
        <f t="shared" ref="O14" si="11">E14/5</f>
        <v>0</v>
      </c>
      <c r="P14" s="6"/>
      <c r="Q14" s="6"/>
      <c r="R14" s="1"/>
      <c r="S14" s="1" t="e">
        <f t="shared" ref="S14" si="12">(F14+P14)/O14</f>
        <v>#DIV/0!</v>
      </c>
      <c r="T14" s="1" t="e">
        <f t="shared" ref="T14" si="13">F14/O14</f>
        <v>#DIV/0!</v>
      </c>
      <c r="U14" s="1">
        <v>12.8</v>
      </c>
      <c r="V14" s="1">
        <v>18.399999999999999</v>
      </c>
      <c r="W14" s="1">
        <v>6</v>
      </c>
      <c r="X14" s="1">
        <v>15.4</v>
      </c>
      <c r="Y14" s="1"/>
      <c r="Z14" s="1">
        <f t="shared" si="5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5" t="s">
        <v>38</v>
      </c>
      <c r="B15" s="1" t="s">
        <v>32</v>
      </c>
      <c r="C15" s="1"/>
      <c r="D15" s="1">
        <v>1110</v>
      </c>
      <c r="E15" s="1"/>
      <c r="F15" s="1">
        <v>1110</v>
      </c>
      <c r="G15" s="7">
        <v>0.18</v>
      </c>
      <c r="H15" s="1"/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6"/>
      <c r="Q15" s="6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0.4</v>
      </c>
      <c r="W15" s="1">
        <v>0.4</v>
      </c>
      <c r="X15" s="1">
        <v>0.4</v>
      </c>
      <c r="Y15" s="1"/>
      <c r="Z15" s="1">
        <f t="shared" si="5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39</v>
      </c>
      <c r="B16" s="15" t="s">
        <v>30</v>
      </c>
      <c r="C16" s="15"/>
      <c r="D16" s="15">
        <v>151.66999999999999</v>
      </c>
      <c r="E16" s="25">
        <f>E6</f>
        <v>10.15</v>
      </c>
      <c r="F16" s="16">
        <v>151.66999999999999</v>
      </c>
      <c r="G16" s="7">
        <v>1</v>
      </c>
      <c r="H16" s="1"/>
      <c r="I16" s="1"/>
      <c r="J16" s="1">
        <v>2</v>
      </c>
      <c r="K16" s="1">
        <f t="shared" si="1"/>
        <v>8.15</v>
      </c>
      <c r="L16" s="1"/>
      <c r="M16" s="1"/>
      <c r="N16" s="1"/>
      <c r="O16" s="1">
        <f t="shared" si="2"/>
        <v>2.0300000000000002</v>
      </c>
      <c r="P16" s="6"/>
      <c r="Q16" s="6"/>
      <c r="R16" s="1"/>
      <c r="S16" s="1">
        <f t="shared" si="3"/>
        <v>74.714285714285694</v>
      </c>
      <c r="T16" s="1">
        <f t="shared" si="4"/>
        <v>74.714285714285694</v>
      </c>
      <c r="U16" s="1">
        <v>0</v>
      </c>
      <c r="V16" s="1">
        <v>0.4</v>
      </c>
      <c r="W16" s="1">
        <v>0.4</v>
      </c>
      <c r="X16" s="1">
        <v>0.4</v>
      </c>
      <c r="Y16" s="1"/>
      <c r="Z16" s="1">
        <f t="shared" si="5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43</v>
      </c>
      <c r="B17" s="18" t="s">
        <v>30</v>
      </c>
      <c r="C17" s="18"/>
      <c r="D17" s="18"/>
      <c r="E17" s="18"/>
      <c r="F17" s="19"/>
      <c r="G17" s="7">
        <v>1</v>
      </c>
      <c r="H17" s="1"/>
      <c r="I17" s="1">
        <v>5038596</v>
      </c>
      <c r="J17" s="1"/>
      <c r="K17" s="1">
        <f t="shared" ref="K17" si="14">E17-J17</f>
        <v>0</v>
      </c>
      <c r="L17" s="1"/>
      <c r="M17" s="1"/>
      <c r="N17" s="1">
        <v>0</v>
      </c>
      <c r="O17" s="1">
        <f t="shared" ref="O17" si="15">E17/5</f>
        <v>0</v>
      </c>
      <c r="P17" s="6"/>
      <c r="Q17" s="6"/>
      <c r="R17" s="1"/>
      <c r="S17" s="1" t="e">
        <f t="shared" ref="S17" si="16">(F17+P17)/O17</f>
        <v>#DIV/0!</v>
      </c>
      <c r="T17" s="1" t="e">
        <f t="shared" ref="T17" si="17">F17/O17</f>
        <v>#DIV/0!</v>
      </c>
      <c r="U17" s="1">
        <v>0</v>
      </c>
      <c r="V17" s="1">
        <v>14.032</v>
      </c>
      <c r="W17" s="1">
        <v>5.8330000000000002</v>
      </c>
      <c r="X17" s="1">
        <v>8.2579999999999991</v>
      </c>
      <c r="Y17" s="1"/>
      <c r="Z17" s="1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41</v>
      </c>
      <c r="B18" s="1" t="s">
        <v>30</v>
      </c>
      <c r="C18" s="1">
        <v>505.45499999999998</v>
      </c>
      <c r="D18" s="1">
        <v>4.3899999999999997</v>
      </c>
      <c r="E18" s="1">
        <v>12.975</v>
      </c>
      <c r="F18" s="1">
        <v>496.87</v>
      </c>
      <c r="G18" s="7">
        <v>1</v>
      </c>
      <c r="H18" s="1"/>
      <c r="I18" s="1">
        <v>5038572</v>
      </c>
      <c r="J18" s="1">
        <v>12</v>
      </c>
      <c r="K18" s="1">
        <f t="shared" si="1"/>
        <v>0.97499999999999964</v>
      </c>
      <c r="L18" s="1"/>
      <c r="M18" s="1"/>
      <c r="N18" s="1"/>
      <c r="O18" s="1">
        <f t="shared" si="2"/>
        <v>2.5949999999999998</v>
      </c>
      <c r="P18" s="6"/>
      <c r="Q18" s="6"/>
      <c r="R18" s="1"/>
      <c r="S18" s="1">
        <f t="shared" si="3"/>
        <v>191.47206165703278</v>
      </c>
      <c r="T18" s="1">
        <f t="shared" si="4"/>
        <v>191.47206165703278</v>
      </c>
      <c r="U18" s="1">
        <v>8.3010000000000002</v>
      </c>
      <c r="V18" s="1">
        <v>3.4460000000000002</v>
      </c>
      <c r="W18" s="1">
        <v>4.024</v>
      </c>
      <c r="X18" s="1">
        <v>7.8003999999999998</v>
      </c>
      <c r="Y18" s="1"/>
      <c r="Z18" s="1">
        <f t="shared" si="5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44</v>
      </c>
      <c r="B19" s="15" t="s">
        <v>30</v>
      </c>
      <c r="C19" s="15"/>
      <c r="D19" s="15"/>
      <c r="E19" s="15"/>
      <c r="F19" s="16"/>
      <c r="G19" s="7">
        <v>1</v>
      </c>
      <c r="H19" s="1"/>
      <c r="I19" s="1">
        <v>8785204</v>
      </c>
      <c r="J19" s="1"/>
      <c r="K19" s="1">
        <f t="shared" si="1"/>
        <v>0</v>
      </c>
      <c r="L19" s="1"/>
      <c r="M19" s="1"/>
      <c r="N19" s="1">
        <v>220</v>
      </c>
      <c r="O19" s="1">
        <f t="shared" si="2"/>
        <v>0</v>
      </c>
      <c r="P19" s="6"/>
      <c r="Q19" s="6"/>
      <c r="R19" s="1"/>
      <c r="S19" s="1" t="e">
        <f t="shared" si="3"/>
        <v>#DIV/0!</v>
      </c>
      <c r="T19" s="1" t="e">
        <f t="shared" si="4"/>
        <v>#DIV/0!</v>
      </c>
      <c r="U19" s="1">
        <v>10.702400000000001</v>
      </c>
      <c r="V19" s="1">
        <v>10.978</v>
      </c>
      <c r="W19" s="1">
        <v>11.673</v>
      </c>
      <c r="X19" s="1">
        <v>15.683</v>
      </c>
      <c r="Y19" s="1"/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1" t="s">
        <v>50</v>
      </c>
      <c r="B20" s="18" t="s">
        <v>30</v>
      </c>
      <c r="C20" s="18">
        <v>82.762</v>
      </c>
      <c r="D20" s="18">
        <v>237.74600000000001</v>
      </c>
      <c r="E20" s="18">
        <v>34.335999999999999</v>
      </c>
      <c r="F20" s="19">
        <v>276.56400000000002</v>
      </c>
      <c r="G20" s="7">
        <v>1</v>
      </c>
      <c r="H20" s="1"/>
      <c r="I20" s="1"/>
      <c r="J20" s="1">
        <v>26.5</v>
      </c>
      <c r="K20" s="1">
        <f t="shared" ref="K20" si="18">E20-J20</f>
        <v>7.8359999999999985</v>
      </c>
      <c r="L20" s="1"/>
      <c r="M20" s="1"/>
      <c r="N20" s="1"/>
      <c r="O20" s="1">
        <f t="shared" ref="O20" si="19">E20/5</f>
        <v>6.8671999999999995</v>
      </c>
      <c r="P20" s="6"/>
      <c r="Q20" s="6"/>
      <c r="R20" s="1"/>
      <c r="S20" s="1">
        <f t="shared" ref="S20" si="20">(F20+P20)/O20</f>
        <v>40.273182665424052</v>
      </c>
      <c r="T20" s="1">
        <f t="shared" ref="T20" si="21">F20/O20</f>
        <v>40.273182665424052</v>
      </c>
      <c r="U20" s="1">
        <v>0</v>
      </c>
      <c r="V20" s="1">
        <v>0.4</v>
      </c>
      <c r="W20" s="1">
        <v>0.4</v>
      </c>
      <c r="X20" s="1">
        <v>0.4</v>
      </c>
      <c r="Y20" s="1"/>
      <c r="Z20" s="1">
        <f t="shared" si="5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45</v>
      </c>
      <c r="B21" s="1" t="s">
        <v>30</v>
      </c>
      <c r="C21" s="1"/>
      <c r="D21" s="1">
        <v>136.381</v>
      </c>
      <c r="E21" s="1"/>
      <c r="F21" s="1">
        <v>136.381</v>
      </c>
      <c r="G21" s="7">
        <v>1</v>
      </c>
      <c r="H21" s="1"/>
      <c r="I21" s="1">
        <v>6159901</v>
      </c>
      <c r="J21" s="1"/>
      <c r="K21" s="1">
        <f t="shared" si="1"/>
        <v>0</v>
      </c>
      <c r="L21" s="1"/>
      <c r="M21" s="1"/>
      <c r="N21" s="23">
        <v>180</v>
      </c>
      <c r="O21" s="1">
        <f t="shared" si="2"/>
        <v>0</v>
      </c>
      <c r="P21" s="6"/>
      <c r="Q21" s="6"/>
      <c r="R21" s="1"/>
      <c r="S21" s="1" t="e">
        <f t="shared" si="3"/>
        <v>#DIV/0!</v>
      </c>
      <c r="T21" s="1" t="e">
        <f t="shared" si="4"/>
        <v>#DIV/0!</v>
      </c>
      <c r="U21" s="1">
        <v>8.5526</v>
      </c>
      <c r="V21" s="1">
        <v>3.8136000000000001</v>
      </c>
      <c r="W21" s="1">
        <v>0</v>
      </c>
      <c r="X21" s="1">
        <v>3.9891999999999999</v>
      </c>
      <c r="Y21" s="1"/>
      <c r="Z21" s="1">
        <f t="shared" si="5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46</v>
      </c>
      <c r="B22" s="1" t="s">
        <v>30</v>
      </c>
      <c r="C22" s="1">
        <v>279.85000000000002</v>
      </c>
      <c r="D22" s="1"/>
      <c r="E22" s="1">
        <v>19.39</v>
      </c>
      <c r="F22" s="1">
        <v>260.01</v>
      </c>
      <c r="G22" s="7">
        <v>1</v>
      </c>
      <c r="H22" s="1"/>
      <c r="I22" s="1">
        <v>2700001</v>
      </c>
      <c r="J22" s="1">
        <v>19</v>
      </c>
      <c r="K22" s="1">
        <f t="shared" si="1"/>
        <v>0.39000000000000057</v>
      </c>
      <c r="L22" s="1"/>
      <c r="M22" s="1"/>
      <c r="N22" s="1"/>
      <c r="O22" s="1">
        <f t="shared" si="2"/>
        <v>3.8780000000000001</v>
      </c>
      <c r="P22" s="6"/>
      <c r="Q22" s="6"/>
      <c r="R22" s="1"/>
      <c r="S22" s="1">
        <f t="shared" si="3"/>
        <v>67.047447137699848</v>
      </c>
      <c r="T22" s="1">
        <f t="shared" si="4"/>
        <v>67.047447137699848</v>
      </c>
      <c r="U22" s="1">
        <v>4.0199999999999996</v>
      </c>
      <c r="V22" s="1">
        <v>2.6720000000000002</v>
      </c>
      <c r="W22" s="1">
        <v>3.6480000000000001</v>
      </c>
      <c r="X22" s="1">
        <v>2.7429999999999999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47</v>
      </c>
      <c r="B23" s="1" t="s">
        <v>30</v>
      </c>
      <c r="C23" s="1">
        <v>139.023</v>
      </c>
      <c r="D23" s="1">
        <v>3.528</v>
      </c>
      <c r="E23" s="1">
        <v>88.858999999999995</v>
      </c>
      <c r="F23" s="1">
        <v>9.8529999999999998</v>
      </c>
      <c r="G23" s="7">
        <v>1</v>
      </c>
      <c r="H23" s="1"/>
      <c r="I23" s="1">
        <v>6159949</v>
      </c>
      <c r="J23" s="1">
        <v>88.5</v>
      </c>
      <c r="K23" s="1">
        <f t="shared" si="1"/>
        <v>0.35899999999999466</v>
      </c>
      <c r="L23" s="1"/>
      <c r="M23" s="1"/>
      <c r="N23" s="1"/>
      <c r="O23" s="1">
        <f t="shared" si="2"/>
        <v>17.771799999999999</v>
      </c>
      <c r="P23" s="6"/>
      <c r="Q23" s="6"/>
      <c r="R23" s="1"/>
      <c r="S23" s="1">
        <f t="shared" si="3"/>
        <v>0.55441767294252697</v>
      </c>
      <c r="T23" s="1">
        <f t="shared" si="4"/>
        <v>0.55441767294252697</v>
      </c>
      <c r="U23" s="1">
        <v>0</v>
      </c>
      <c r="V23" s="1">
        <v>1.3992</v>
      </c>
      <c r="W23" s="1">
        <v>2.863</v>
      </c>
      <c r="X23" s="1">
        <v>0.74060000000000004</v>
      </c>
      <c r="Y23" s="1"/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48</v>
      </c>
      <c r="B24" s="1" t="s">
        <v>32</v>
      </c>
      <c r="C24" s="1">
        <v>96</v>
      </c>
      <c r="D24" s="1">
        <v>2</v>
      </c>
      <c r="E24" s="1">
        <v>50</v>
      </c>
      <c r="F24" s="1">
        <v>42</v>
      </c>
      <c r="G24" s="7">
        <v>0.19</v>
      </c>
      <c r="H24" s="1"/>
      <c r="I24" s="1">
        <v>9877076</v>
      </c>
      <c r="J24" s="1">
        <v>48</v>
      </c>
      <c r="K24" s="1">
        <f t="shared" si="1"/>
        <v>2</v>
      </c>
      <c r="L24" s="1"/>
      <c r="M24" s="1"/>
      <c r="N24" s="1"/>
      <c r="O24" s="1">
        <f t="shared" si="2"/>
        <v>10</v>
      </c>
      <c r="P24" s="6"/>
      <c r="Q24" s="6"/>
      <c r="R24" s="1"/>
      <c r="S24" s="1">
        <f t="shared" si="3"/>
        <v>4.2</v>
      </c>
      <c r="T24" s="1">
        <f t="shared" si="4"/>
        <v>4.2</v>
      </c>
      <c r="U24" s="1">
        <v>3</v>
      </c>
      <c r="V24" s="1">
        <v>4.5999999999999996</v>
      </c>
      <c r="W24" s="1">
        <v>5.2</v>
      </c>
      <c r="X24" s="1">
        <v>16.8</v>
      </c>
      <c r="Y24" s="1"/>
      <c r="Z24" s="1">
        <f t="shared" si="5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" t="s">
        <v>49</v>
      </c>
      <c r="B25" s="1" t="s">
        <v>32</v>
      </c>
      <c r="C25" s="1">
        <v>36</v>
      </c>
      <c r="D25" s="1"/>
      <c r="E25" s="1">
        <v>14</v>
      </c>
      <c r="F25" s="1">
        <v>19</v>
      </c>
      <c r="G25" s="7">
        <v>0.14000000000000001</v>
      </c>
      <c r="H25" s="1"/>
      <c r="I25" s="1">
        <v>9988391</v>
      </c>
      <c r="J25" s="1">
        <v>13</v>
      </c>
      <c r="K25" s="1">
        <f t="shared" si="1"/>
        <v>1</v>
      </c>
      <c r="L25" s="1"/>
      <c r="M25" s="1"/>
      <c r="N25" s="1"/>
      <c r="O25" s="1">
        <f t="shared" si="2"/>
        <v>2.8</v>
      </c>
      <c r="P25" s="6"/>
      <c r="Q25" s="6"/>
      <c r="R25" s="1"/>
      <c r="S25" s="1">
        <f t="shared" si="3"/>
        <v>6.7857142857142865</v>
      </c>
      <c r="T25" s="1">
        <f t="shared" si="4"/>
        <v>6.7857142857142865</v>
      </c>
      <c r="U25" s="1">
        <v>4.2</v>
      </c>
      <c r="V25" s="1">
        <v>7.2</v>
      </c>
      <c r="W25" s="1">
        <v>7</v>
      </c>
      <c r="X25" s="1">
        <v>8.1999999999999993</v>
      </c>
      <c r="Y25" s="1"/>
      <c r="Z25" s="1">
        <f t="shared" si="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0" t="s">
        <v>51</v>
      </c>
      <c r="B26" s="15" t="s">
        <v>30</v>
      </c>
      <c r="C26" s="15"/>
      <c r="D26" s="15"/>
      <c r="E26" s="15"/>
      <c r="F26" s="16"/>
      <c r="G26" s="7">
        <v>1</v>
      </c>
      <c r="H26" s="1"/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6"/>
      <c r="Q26" s="6"/>
      <c r="R26" s="1"/>
      <c r="S26" s="1" t="e">
        <f t="shared" si="3"/>
        <v>#DIV/0!</v>
      </c>
      <c r="T26" s="1" t="e">
        <f t="shared" si="4"/>
        <v>#DIV/0!</v>
      </c>
      <c r="U26" s="1">
        <v>0.9496</v>
      </c>
      <c r="V26" s="1">
        <v>0.4</v>
      </c>
      <c r="W26" s="1">
        <v>0.4</v>
      </c>
      <c r="X26" s="1">
        <v>0.4</v>
      </c>
      <c r="Y26" s="1"/>
      <c r="Z26" s="1">
        <f t="shared" si="5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1" t="s">
        <v>52</v>
      </c>
      <c r="B27" s="18" t="s">
        <v>30</v>
      </c>
      <c r="C27" s="18"/>
      <c r="D27" s="18">
        <v>834.38800000000003</v>
      </c>
      <c r="E27" s="18"/>
      <c r="F27" s="19">
        <v>834.38800000000003</v>
      </c>
      <c r="G27" s="7">
        <v>1</v>
      </c>
      <c r="H27" s="1"/>
      <c r="I27" s="1">
        <v>783811</v>
      </c>
      <c r="J27" s="1"/>
      <c r="K27" s="1">
        <f t="shared" si="1"/>
        <v>0</v>
      </c>
      <c r="L27" s="1"/>
      <c r="M27" s="1"/>
      <c r="N27" s="1">
        <v>700</v>
      </c>
      <c r="O27" s="1">
        <f t="shared" si="2"/>
        <v>0</v>
      </c>
      <c r="P27" s="6"/>
      <c r="Q27" s="6"/>
      <c r="R27" s="1"/>
      <c r="S27" s="1" t="e">
        <f t="shared" si="3"/>
        <v>#DIV/0!</v>
      </c>
      <c r="T27" s="1" t="e">
        <f t="shared" si="4"/>
        <v>#DIV/0!</v>
      </c>
      <c r="U27" s="1">
        <v>48.246000000000002</v>
      </c>
      <c r="V27" s="1">
        <v>24.94</v>
      </c>
      <c r="W27" s="1">
        <v>0</v>
      </c>
      <c r="X27" s="1">
        <v>-2.4E-2</v>
      </c>
      <c r="Y27" s="1"/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0" t="s">
        <v>53</v>
      </c>
      <c r="B28" s="15" t="s">
        <v>30</v>
      </c>
      <c r="C28" s="15"/>
      <c r="D28" s="15"/>
      <c r="E28" s="15"/>
      <c r="F28" s="16"/>
      <c r="G28" s="7">
        <v>1</v>
      </c>
      <c r="H28" s="1"/>
      <c r="I28" s="1"/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6"/>
      <c r="Q28" s="6"/>
      <c r="R28" s="1"/>
      <c r="S28" s="1" t="e">
        <f t="shared" si="3"/>
        <v>#DIV/0!</v>
      </c>
      <c r="T28" s="1" t="e">
        <f t="shared" si="4"/>
        <v>#DIV/0!</v>
      </c>
      <c r="U28" s="1">
        <v>21.0562</v>
      </c>
      <c r="V28" s="1">
        <v>0.4</v>
      </c>
      <c r="W28" s="1">
        <v>0.4</v>
      </c>
      <c r="X28" s="1">
        <v>0.4</v>
      </c>
      <c r="Y28" s="1"/>
      <c r="Z28" s="1">
        <f t="shared" si="5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1" t="s">
        <v>54</v>
      </c>
      <c r="B29" s="18" t="s">
        <v>30</v>
      </c>
      <c r="C29" s="18"/>
      <c r="D29" s="18">
        <v>1733.7339999999999</v>
      </c>
      <c r="E29" s="18"/>
      <c r="F29" s="19">
        <v>1733.7339999999999</v>
      </c>
      <c r="G29" s="7">
        <v>1</v>
      </c>
      <c r="H29" s="1"/>
      <c r="I29" s="1">
        <v>783828</v>
      </c>
      <c r="J29" s="1"/>
      <c r="K29" s="1">
        <f t="shared" si="1"/>
        <v>0</v>
      </c>
      <c r="L29" s="1"/>
      <c r="M29" s="1"/>
      <c r="N29" s="1">
        <v>1700</v>
      </c>
      <c r="O29" s="1">
        <f t="shared" si="2"/>
        <v>0</v>
      </c>
      <c r="P29" s="6"/>
      <c r="Q29" s="6"/>
      <c r="R29" s="1"/>
      <c r="S29" s="1" t="e">
        <f t="shared" si="3"/>
        <v>#DIV/0!</v>
      </c>
      <c r="T29" s="1" t="e">
        <f t="shared" si="4"/>
        <v>#DIV/0!</v>
      </c>
      <c r="U29" s="1">
        <v>0</v>
      </c>
      <c r="V29" s="1">
        <v>143.70439999999999</v>
      </c>
      <c r="W29" s="1">
        <v>0</v>
      </c>
      <c r="X29" s="1">
        <v>62.598799999999997</v>
      </c>
      <c r="Y29" s="1"/>
      <c r="Z29" s="1">
        <f t="shared" si="5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Z29" xr:uid="{277D1F93-3836-4A46-AD4D-30E9CAA192E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2024-04-10T05:51:13Z</dcterms:created>
  <dcterms:modified xsi:type="dcterms:W3CDTF">2024-04-15T08:54:06Z</dcterms:modified>
</cp:coreProperties>
</file>