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6" activePane="bottomLeft" state="frozen"/>
      <selection pane="bottomLeft" activeCell="L122" sqref="L12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104" t="n">
        <v>45243</v>
      </c>
      <c r="E3" s="7" t="inlineStr">
        <is>
          <t xml:space="preserve">Доставка: </t>
        </is>
      </c>
      <c r="F3" s="104" t="n"/>
      <c r="G3" s="104" t="n">
        <v>45246</v>
      </c>
      <c r="H3" s="102" t="n"/>
      <c r="I3" s="102" t="n"/>
      <c r="J3" s="103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Format="1" customHeight="1" s="15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Format="1" customHeight="1" s="15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Format="1" customHeight="1" s="15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Format="1" customHeight="1" s="15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Format="1" customHeight="1" s="15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Format="1" customHeight="1" s="15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Format="1" customHeight="1" s="15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240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Format="1" customHeight="1" s="15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Format="1" customHeight="1" s="15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750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RIGHT(D27:D138,4)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RIGHT(D28:D139,4)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RIGHT(D29:D141,4)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RIGHT(D30:D142,4)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600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RIGHT(D31:D144,4)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thickBot="1">
      <c r="A35" s="79">
        <f>RIGHT(D35:D145,4)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thickBot="1" thickTop="1">
      <c r="A36" s="79">
        <f>RIGHT(D36:D146,4)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RIGHT(D37:D148,4)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30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RIGHT(D38:D148,4)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RIGHT(D39:D149,4)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120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RIGHT(D40:D151,4)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40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>
      <c r="A41" s="79">
        <f>RIGHT(D41:D156,4)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150</v>
      </c>
      <c r="F41" s="23" t="n"/>
      <c r="G41" s="23">
        <f>E41*1</f>
        <v/>
      </c>
      <c r="H41" s="14" t="n"/>
      <c r="I41" s="14" t="n"/>
      <c r="J41" s="40" t="n"/>
    </row>
    <row r="42" ht="16.5" customHeight="1">
      <c r="A42" s="79">
        <f>RIGHT(D42:D159,4)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200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RIGHT(D43:D160,4)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50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>
      <c r="A44" s="79">
        <f>RIGHT(D44:D161,4)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200</v>
      </c>
      <c r="F44" s="23" t="n"/>
      <c r="G44" s="23">
        <f>E44*0.6</f>
        <v/>
      </c>
      <c r="H44" s="14" t="n"/>
      <c r="I44" s="14" t="n"/>
      <c r="J44" s="40" t="n"/>
    </row>
    <row r="45" ht="16.5" customHeight="1">
      <c r="A45" s="79">
        <f>RIGHT(D45:D162,4)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80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500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RIGHT(D48:D165,4)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20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>
      <c r="A49" s="79">
        <f>RIGHT(D49:D166,4)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100</v>
      </c>
      <c r="F49" s="23" t="n"/>
      <c r="G49" s="23">
        <f>E49*0.41</f>
        <v/>
      </c>
      <c r="H49" s="14" t="n"/>
      <c r="I49" s="14" t="n"/>
      <c r="J49" s="40" t="n"/>
    </row>
    <row r="50" ht="16.5" customHeight="1">
      <c r="A50" s="99">
        <f>RIGHT(D50:D167,4)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20</v>
      </c>
      <c r="F50" s="23" t="n"/>
      <c r="G50" s="23">
        <f>E50*1</f>
        <v/>
      </c>
      <c r="H50" s="14" t="n"/>
      <c r="I50" s="14" t="n"/>
      <c r="J50" s="40" t="n"/>
    </row>
    <row r="51" ht="16.5" customHeight="1">
      <c r="A51" s="99">
        <f>RIGHT(D51:D168,4)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1000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350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300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RIGHT(D56:D169,4)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20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200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RIGHT(D58:D171,4)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90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40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thickBot="1">
      <c r="A60" s="99">
        <f>RIGHT(D60:D169,4)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600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thickBot="1" thickTop="1">
      <c r="A61" s="99">
        <f>RIGHT(D61:D170,4)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99">
        <f>RIGHT(D62:D171,4)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30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>
      <c r="A63" s="99">
        <f>RIGHT(D63:D172,4)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10</v>
      </c>
      <c r="F63" s="23" t="n"/>
      <c r="G63" s="23">
        <f>E63*1</f>
        <v/>
      </c>
      <c r="H63" s="14" t="n"/>
      <c r="I63" s="14" t="n"/>
      <c r="J63" s="40" t="n"/>
    </row>
    <row r="64" ht="16.5" customHeight="1">
      <c r="A64" s="99">
        <f>RIGHT(D64:D173,4)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10</v>
      </c>
      <c r="F64" s="23" t="n"/>
      <c r="G64" s="23">
        <f>E64*1</f>
        <v/>
      </c>
      <c r="H64" s="14" t="n"/>
      <c r="I64" s="14" t="n"/>
      <c r="J64" s="40" t="n"/>
    </row>
    <row r="65" ht="16.5" customHeight="1">
      <c r="A65" s="99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thickBot="1">
      <c r="A66" s="99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thickBot="1" thickTop="1">
      <c r="A67" s="99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99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160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99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18</v>
      </c>
      <c r="F69" s="23" t="n"/>
      <c r="G69" s="23">
        <f>E69*0.33</f>
        <v/>
      </c>
      <c r="H69" s="14" t="n"/>
      <c r="I69" s="14" t="n"/>
      <c r="J69" s="40" t="n"/>
    </row>
    <row r="70" ht="16.5" customHeight="1">
      <c r="A70" s="99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80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thickBot="1">
      <c r="A71" s="99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thickBot="1" thickTop="1">
      <c r="A72" s="99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thickTop="1">
      <c r="A73" s="99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280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>
      <c r="A76" s="99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280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99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240</v>
      </c>
      <c r="F77" s="23" t="n"/>
      <c r="G77" s="23">
        <f>E77*0.28</f>
        <v/>
      </c>
      <c r="H77" s="14" t="n"/>
      <c r="I77" s="14" t="n"/>
      <c r="J77" s="40" t="n"/>
    </row>
    <row r="78" ht="16.5" customHeight="1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>
      <c r="A79" s="99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>
      <c r="A81" s="99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200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>
      <c r="A82" s="99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>
      <c r="A83" s="99">
        <f>RIGHT(D83:D190,4)</f>
        <v/>
      </c>
      <c r="B83" s="65" t="inlineStr">
        <is>
          <t>СЕРВЕЛАТ С АРОМ.ТРАВАМИ в/к в/у 0,31к</t>
        </is>
      </c>
      <c r="C83" s="34" t="inlineStr">
        <is>
          <t>ШТ</t>
        </is>
      </c>
      <c r="D83" s="28" t="n">
        <v>1001305316565</v>
      </c>
      <c r="E83" s="24" t="n">
        <v>0</v>
      </c>
      <c r="F83" s="23" t="n"/>
      <c r="G83" s="23">
        <f>E83*0.31</f>
        <v/>
      </c>
      <c r="H83" s="14" t="n"/>
      <c r="I83" s="14" t="n"/>
      <c r="J83" s="40" t="n"/>
    </row>
    <row r="84" ht="16.5" customHeight="1">
      <c r="A84" s="99">
        <f>RIGHT(D84:D191,4)</f>
        <v/>
      </c>
      <c r="B84" s="65" t="inlineStr">
        <is>
          <t>СЕРВЕЛАТ С БЕЛ.ГРИБАМИ в/к в/у 0.31кг</t>
        </is>
      </c>
      <c r="C84" s="34" t="inlineStr">
        <is>
          <t>ШТ</t>
        </is>
      </c>
      <c r="D84" s="28" t="n">
        <v>1001305306566</v>
      </c>
      <c r="E84" s="24" t="n">
        <v>0</v>
      </c>
      <c r="F84" s="23" t="n"/>
      <c r="G84" s="23">
        <f>E84*0.31</f>
        <v/>
      </c>
      <c r="H84" s="14" t="n"/>
      <c r="I84" s="14" t="n"/>
      <c r="J84" s="40" t="n"/>
    </row>
    <row r="85" ht="16.5" customHeight="1">
      <c r="A85" s="99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thickBot="1">
      <c r="A87" s="99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thickBot="1" thickTop="1">
      <c r="A88" s="99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99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>
      <c r="A90" s="99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>
      <c r="A91" s="99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>
      <c r="A92" s="99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>
      <c r="A93" s="99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>
      <c r="A94" s="99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400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>
      <c r="A95" s="99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>
      <c r="A96" s="99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thickBot="1">
      <c r="A97" s="99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thickBot="1" thickTop="1">
      <c r="A98" s="99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99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50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>
      <c r="A100" s="99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thickBot="1">
      <c r="A101" s="99">
        <f>RIGHT(D101:D214,4)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thickBot="1" thickTop="1">
      <c r="A102" s="99">
        <f>RIGHT(D102:D217,4)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thickTop="1">
      <c r="A103" s="99">
        <f>RIGHT(D103:D219,4)</f>
        <v/>
      </c>
      <c r="B103" s="48" t="inlineStr">
        <is>
          <t>БЕКОН с/к с/н в/у 1/100 10шт.</t>
        </is>
      </c>
      <c r="C103" s="36" t="inlineStr">
        <is>
          <t>ШТ</t>
        </is>
      </c>
      <c r="D103" s="28" t="n">
        <v>1001233296450</v>
      </c>
      <c r="E103" s="24" t="n">
        <v>150</v>
      </c>
      <c r="F103" s="82" t="n"/>
      <c r="G103" s="23">
        <f>E103*0.1</f>
        <v/>
      </c>
      <c r="H103" s="14" t="n"/>
      <c r="I103" s="14" t="n">
        <v>30</v>
      </c>
      <c r="J103" s="40" t="n"/>
    </row>
    <row r="104">
      <c r="A104" s="99">
        <f>RIGHT(D104:D221,4)</f>
        <v/>
      </c>
      <c r="B104" s="48" t="inlineStr">
        <is>
          <t>КОРЕЙКА ПО-ОСТ.к/в в/с с/н в/у 1/150_45с</t>
        </is>
      </c>
      <c r="C104" s="36" t="inlineStr">
        <is>
          <t>ШТ</t>
        </is>
      </c>
      <c r="D104" s="28" t="n">
        <v>1001220286279</v>
      </c>
      <c r="E104" s="24" t="n">
        <v>0</v>
      </c>
      <c r="F104" s="82" t="n"/>
      <c r="G104" s="23">
        <f>E104*0.15</f>
        <v/>
      </c>
      <c r="H104" s="14" t="n"/>
      <c r="I104" s="14" t="n"/>
      <c r="J104" s="40" t="n"/>
    </row>
    <row r="105">
      <c r="A105" s="99">
        <f>RIGHT(D105:D222,4)</f>
        <v/>
      </c>
      <c r="B105" s="48" t="inlineStr">
        <is>
          <t>СВИНИНА МАДЕРА с/к с/н в/у 1/100</t>
        </is>
      </c>
      <c r="C105" s="36" t="inlineStr">
        <is>
          <t>ШТ</t>
        </is>
      </c>
      <c r="D105" s="28" t="n">
        <v>1001234146448</v>
      </c>
      <c r="E105" s="24" t="n">
        <v>50</v>
      </c>
      <c r="F105" s="82" t="n"/>
      <c r="G105" s="23">
        <f>E105*0.1</f>
        <v/>
      </c>
      <c r="H105" s="14" t="n"/>
      <c r="I105" s="14" t="n"/>
      <c r="J105" s="40" t="n"/>
    </row>
    <row r="106" ht="16.5" customHeight="1" thickBot="1">
      <c r="A106" s="99">
        <f>RIGHT(D106:D220,4)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240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thickBot="1" thickTop="1">
      <c r="A107" s="99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99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Top="1">
      <c r="A109" s="99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>
      <c r="A110" s="99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>
      <c r="A111" s="99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thickBot="1">
      <c r="A112" s="99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thickBot="1" thickTop="1">
      <c r="A113" s="99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99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4" thickBot="1" thickTop="1">
      <c r="A116" s="86">
        <f>RIGHT(D116:D231,4)</f>
        <v/>
      </c>
      <c r="B116" s="95" t="inlineStr">
        <is>
          <t>С КУРИЦЕЙ И ГРИБАМИ 1/420 10шт.зам.</t>
        </is>
      </c>
      <c r="C116" s="96" t="inlineStr">
        <is>
          <t>ШТ</t>
        </is>
      </c>
      <c r="D116" s="89" t="n">
        <v>1002133974956</v>
      </c>
      <c r="E116" s="90" t="n">
        <v>0</v>
      </c>
      <c r="F116" s="91" t="n">
        <v>0.42</v>
      </c>
      <c r="G116" s="91">
        <f>E116*0.42</f>
        <v/>
      </c>
      <c r="H116" s="92" t="n">
        <v>4.2</v>
      </c>
      <c r="I116" s="97" t="n">
        <v>120</v>
      </c>
      <c r="J116" s="92" t="n"/>
      <c r="K116" s="93" t="n"/>
    </row>
    <row r="117" ht="16.5" customHeight="1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2023-11-10T13:08:43Z</dcterms:modified>
  <cp:lastModifiedBy>Uaer4</cp:lastModifiedBy>
  <cp:lastPrinted>2023-11-08T08:22:20Z</cp:lastPrinted>
</cp:coreProperties>
</file>