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44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1'!$A$9:$J$113</definedName>
  </definedNames>
  <calcPr calcId="162913"/>
</workbook>
</file>

<file path=xl/calcChain.xml><?xml version="1.0" encoding="utf-8"?>
<calcChain xmlns="http://schemas.openxmlformats.org/spreadsheetml/2006/main">
  <c r="D87" i="2" l="1"/>
  <c r="H113" i="1"/>
  <c r="F113" i="1"/>
  <c r="E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3" i="1" l="1"/>
</calcChain>
</file>

<file path=xl/sharedStrings.xml><?xml version="1.0" encoding="utf-8"?>
<sst xmlns="http://schemas.openxmlformats.org/spreadsheetml/2006/main" count="303" uniqueCount="185">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</sst>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37"/>
  <sheetViews>
    <sheetView tabSelected="1" zoomScale="87" zoomScaleNormal="87" workbookViewId="0">
      <pane ySplit="9" topLeftCell="A88" activePane="bottomLeft" state="frozen"/>
      <selection pane="bottomLeft" activeCell="E113" sqref="E11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45498</v>
      </c>
      <c r="E3" s="7" t="s">
        <v>3</v>
      </c>
      <c r="F3" s="98"/>
      <c r="G3" s="102">
        <v>45501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RIGHT(D12:D113,4)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RIGHT(D13:D114,4)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RIGHT(D14:D115,4)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RIGHT(D15:D115,4)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RIGHT(D16:D118,4)</f>
        <v>6426</v>
      </c>
      <c r="B16" s="27" t="s">
        <v>29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RIGHT(D17:D119,4)</f>
        <v>4063</v>
      </c>
      <c r="B17" s="27" t="s">
        <v>30</v>
      </c>
      <c r="C17" s="31" t="s">
        <v>23</v>
      </c>
      <c r="D17" s="28">
        <v>1001012484063</v>
      </c>
      <c r="E17" s="24">
        <v>600</v>
      </c>
      <c r="F17" s="23">
        <v>1.366666666666666</v>
      </c>
      <c r="G17" s="23">
        <f>E17*1</f>
        <v>600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RIGHT(D18:D120,4)</f>
        <v>6333</v>
      </c>
      <c r="B18" s="27" t="s">
        <v>31</v>
      </c>
      <c r="C18" s="34" t="s">
        <v>25</v>
      </c>
      <c r="D18" s="28">
        <v>1001012486333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RIGHT(D19:D121,4)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RIGHT(D20:D122,4)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RIGHT(D21:D126,4)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RIGHT(D22:D126,4)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RIGHT(D23:D127,4)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RIGHT(D24:D130,4)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RIGHT(D25:D131,4)</f>
        <v>6392</v>
      </c>
      <c r="B25" s="27" t="s">
        <v>38</v>
      </c>
      <c r="C25" s="33" t="s">
        <v>25</v>
      </c>
      <c r="D25" s="28">
        <v>1001012566392</v>
      </c>
      <c r="E25" s="24"/>
      <c r="F25" s="23">
        <v>0.4</v>
      </c>
      <c r="G25" s="23">
        <f>E25*0.4</f>
        <v>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RIGHT(D26:D133,4)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RIGHT(D27:D134,4)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RIGHT(D28:D136,4)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RIGHT(D29:D134,4)</f>
        <v>6353</v>
      </c>
      <c r="B29" s="27" t="s">
        <v>42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RIGHT(D30:D135,4)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RIGHT(D31:D138,4)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RIGHT(D32:D138,4)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RIGHT(D33:D141,4)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RIGHT(D34:D142,4)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RIGHT(D35:D145,4)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RIGHT(D36:D150,4)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RIGHT(D37:D151,4)</f>
        <v>6852</v>
      </c>
      <c r="B37" s="27" t="s">
        <v>50</v>
      </c>
      <c r="C37" s="33" t="s">
        <v>25</v>
      </c>
      <c r="D37" s="28">
        <v>1001022656852</v>
      </c>
      <c r="E37" s="24"/>
      <c r="F37" s="23"/>
      <c r="G37" s="23">
        <f>E37*0.35</f>
        <v>0</v>
      </c>
      <c r="H37" s="14"/>
      <c r="I37" s="14"/>
      <c r="J37" s="39"/>
    </row>
    <row r="38" spans="1:11" ht="16.5" customHeight="1" x14ac:dyDescent="0.25">
      <c r="A38" s="94" t="str">
        <f>RIGHT(D38:D151,4)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RIGHT(D39:D152,4)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RIGHT(D40:D152,4)</f>
        <v>6303</v>
      </c>
      <c r="B40" s="70" t="s">
        <v>53</v>
      </c>
      <c r="C40" s="30" t="s">
        <v>23</v>
      </c>
      <c r="D40" s="28">
        <v>1001022726303</v>
      </c>
      <c r="E40" s="24"/>
      <c r="F40" s="23">
        <v>1.0666666666666671</v>
      </c>
      <c r="G40" s="23">
        <f>E40*1</f>
        <v>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RIGHT(D41:D153,4)</f>
        <v>6777</v>
      </c>
      <c r="B41" s="70" t="s">
        <v>54</v>
      </c>
      <c r="C41" s="33" t="s">
        <v>25</v>
      </c>
      <c r="D41" s="28">
        <v>1001025506777</v>
      </c>
      <c r="E41" s="24"/>
      <c r="F41" s="23"/>
      <c r="G41" s="23">
        <f>E41*0.4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RIGHT(D42:D153,4)</f>
        <v>6726</v>
      </c>
      <c r="B42" s="45" t="s">
        <v>55</v>
      </c>
      <c r="C42" s="33" t="s">
        <v>25</v>
      </c>
      <c r="D42" s="28">
        <v>1001022466726</v>
      </c>
      <c r="E42" s="24"/>
      <c r="F42" s="23">
        <v>0.45</v>
      </c>
      <c r="G42" s="23">
        <f>E42*0.41</f>
        <v>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RIGHT(D43:D154,4)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RIGHT(D44:D154,4)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RIGHT(D45:D156,4)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RIGHT(D46:D158,4)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RIGHT(D47:D159,4)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RIGHT(D48:D159,4)</f>
        <v>6765</v>
      </c>
      <c r="B48" s="45" t="s">
        <v>61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RIGHT(D49:D159,4)</f>
        <v>6722</v>
      </c>
      <c r="B49" s="45" t="s">
        <v>62</v>
      </c>
      <c r="C49" s="33" t="s">
        <v>25</v>
      </c>
      <c r="D49" s="28">
        <v>1001022376722</v>
      </c>
      <c r="E49" s="24"/>
      <c r="F49" s="23">
        <v>0.41</v>
      </c>
      <c r="G49" s="23">
        <f>E49*0.41</f>
        <v>0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RIGHT(D50:D160,4)</f>
        <v>3812</v>
      </c>
      <c r="B50" s="45" t="s">
        <v>63</v>
      </c>
      <c r="C50" s="30" t="s">
        <v>23</v>
      </c>
      <c r="D50" s="28">
        <v>1001022373812</v>
      </c>
      <c r="E50" s="24">
        <v>300</v>
      </c>
      <c r="F50" s="23">
        <v>2.125</v>
      </c>
      <c r="G50" s="23">
        <f>E50*1</f>
        <v>300</v>
      </c>
      <c r="H50" s="14">
        <v>4.25</v>
      </c>
      <c r="I50" s="14">
        <v>45</v>
      </c>
      <c r="J50" s="39"/>
    </row>
    <row r="51" spans="1:11" s="15" customFormat="1" ht="16.5" customHeight="1" x14ac:dyDescent="0.25">
      <c r="A51" s="94" t="str">
        <f>RIGHT(D51:D161,4)</f>
        <v>6113</v>
      </c>
      <c r="B51" s="27" t="s">
        <v>64</v>
      </c>
      <c r="C51" s="30" t="s">
        <v>23</v>
      </c>
      <c r="D51" s="28">
        <v>1001022376113</v>
      </c>
      <c r="E51" s="24">
        <v>350</v>
      </c>
      <c r="F51" s="23">
        <v>1.033333333333333</v>
      </c>
      <c r="G51" s="23">
        <f>E51*1</f>
        <v>350</v>
      </c>
      <c r="H51" s="14">
        <v>6.2000000000000011</v>
      </c>
      <c r="I51" s="14">
        <v>45</v>
      </c>
      <c r="J51" s="39"/>
      <c r="K51" s="82"/>
    </row>
    <row r="52" spans="1:11" s="15" customFormat="1" ht="16.5" customHeight="1" x14ac:dyDescent="0.25">
      <c r="A52" s="94" t="str">
        <f>RIGHT(D52:D162,4)</f>
        <v>6661</v>
      </c>
      <c r="B52" s="27" t="s">
        <v>65</v>
      </c>
      <c r="C52" s="30" t="s">
        <v>23</v>
      </c>
      <c r="D52" s="28">
        <v>1001022246661</v>
      </c>
      <c r="E52" s="24"/>
      <c r="F52" s="23"/>
      <c r="G52" s="23">
        <f>E52*1</f>
        <v>0</v>
      </c>
      <c r="H52" s="14"/>
      <c r="I52" s="14"/>
      <c r="J52" s="39"/>
      <c r="K52" s="82"/>
    </row>
    <row r="53" spans="1:11" s="15" customFormat="1" ht="16.5" customHeight="1" thickBot="1" x14ac:dyDescent="0.3">
      <c r="A53" s="94" t="str">
        <f>RIGHT(D53:D163,4)</f>
        <v>6713</v>
      </c>
      <c r="B53" s="27" t="s">
        <v>66</v>
      </c>
      <c r="C53" s="35" t="s">
        <v>25</v>
      </c>
      <c r="D53" s="28">
        <v>1001022246713</v>
      </c>
      <c r="E53" s="24"/>
      <c r="F53" s="23"/>
      <c r="G53" s="23">
        <f>E53*0.41</f>
        <v>0</v>
      </c>
      <c r="H53" s="14"/>
      <c r="I53" s="14"/>
      <c r="J53" s="39"/>
      <c r="K53" s="82"/>
    </row>
    <row r="54" spans="1:11" ht="16.5" customHeight="1" thickTop="1" thickBot="1" x14ac:dyDescent="0.3">
      <c r="A54" s="94" t="str">
        <f>RIGHT(D54:D159,4)</f>
        <v/>
      </c>
      <c r="B54" s="74" t="s">
        <v>67</v>
      </c>
      <c r="C54" s="74"/>
      <c r="D54" s="74"/>
      <c r="E54" s="74"/>
      <c r="F54" s="73"/>
      <c r="G54" s="74"/>
      <c r="H54" s="74"/>
      <c r="I54" s="74"/>
      <c r="J54" s="75"/>
    </row>
    <row r="55" spans="1:11" ht="16.5" customHeight="1" thickTop="1" x14ac:dyDescent="0.25">
      <c r="A55" s="94" t="str">
        <f>RIGHT(D55:D160,4)</f>
        <v>5698</v>
      </c>
      <c r="B55" s="46" t="s">
        <v>68</v>
      </c>
      <c r="C55" s="30" t="s">
        <v>23</v>
      </c>
      <c r="D55" s="28">
        <v>1001034065698</v>
      </c>
      <c r="E55" s="24"/>
      <c r="F55" s="23">
        <v>1.013333333333333</v>
      </c>
      <c r="G55" s="23">
        <f>E55*1</f>
        <v>0</v>
      </c>
      <c r="H55" s="14">
        <v>3.04</v>
      </c>
      <c r="I55" s="14">
        <v>30</v>
      </c>
      <c r="J55" s="39"/>
    </row>
    <row r="56" spans="1:11" ht="16.5" customHeight="1" x14ac:dyDescent="0.25">
      <c r="A56" s="94" t="str">
        <f>RIGHT(D56:D163,4)</f>
        <v>6528</v>
      </c>
      <c r="B56" s="46" t="s">
        <v>69</v>
      </c>
      <c r="C56" s="33" t="s">
        <v>25</v>
      </c>
      <c r="D56" s="28">
        <v>1001031076528</v>
      </c>
      <c r="E56" s="24"/>
      <c r="F56" s="23"/>
      <c r="G56" s="23">
        <f>E56*0.4</f>
        <v>0</v>
      </c>
      <c r="H56" s="14"/>
      <c r="I56" s="14"/>
      <c r="J56" s="39"/>
    </row>
    <row r="57" spans="1:11" ht="16.5" customHeight="1" thickBot="1" x14ac:dyDescent="0.3">
      <c r="A57" s="94" t="str">
        <f>RIGHT(D57:D165,4)</f>
        <v>6527</v>
      </c>
      <c r="B57" s="46" t="s">
        <v>70</v>
      </c>
      <c r="C57" s="30" t="s">
        <v>23</v>
      </c>
      <c r="D57" s="28">
        <v>1001031076527</v>
      </c>
      <c r="E57" s="24"/>
      <c r="F57" s="23">
        <v>1.0166666666666671</v>
      </c>
      <c r="G57" s="23">
        <f>E57*1</f>
        <v>0</v>
      </c>
      <c r="H57" s="14">
        <v>3.05</v>
      </c>
      <c r="I57" s="14">
        <v>30</v>
      </c>
      <c r="J57" s="39"/>
    </row>
    <row r="58" spans="1:11" ht="16.5" customHeight="1" thickTop="1" thickBot="1" x14ac:dyDescent="0.3">
      <c r="A58" s="94" t="str">
        <f>RIGHT(D58:D166,4)</f>
        <v/>
      </c>
      <c r="B58" s="74" t="s">
        <v>71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RIGHT(D59:D167,4)</f>
        <v>6666</v>
      </c>
      <c r="B59" s="27" t="s">
        <v>72</v>
      </c>
      <c r="C59" s="33" t="s">
        <v>25</v>
      </c>
      <c r="D59" s="28">
        <v>1001302276666</v>
      </c>
      <c r="E59" s="24"/>
      <c r="F59" s="23">
        <v>0.28000000000000003</v>
      </c>
      <c r="G59" s="23">
        <f>E59*0.28</f>
        <v>0</v>
      </c>
      <c r="H59" s="14">
        <v>2.2400000000000002</v>
      </c>
      <c r="I59" s="14">
        <v>45</v>
      </c>
      <c r="J59" s="39"/>
    </row>
    <row r="60" spans="1:11" ht="16.5" customHeight="1" x14ac:dyDescent="0.25">
      <c r="A60" s="94" t="str">
        <f>RIGHT(D60:D168,4)</f>
        <v>6785</v>
      </c>
      <c r="B60" s="27" t="s">
        <v>73</v>
      </c>
      <c r="C60" s="33" t="s">
        <v>25</v>
      </c>
      <c r="D60" s="28">
        <v>1001300516785</v>
      </c>
      <c r="E60" s="24"/>
      <c r="F60" s="23"/>
      <c r="G60" s="23">
        <f>E60*0.33</f>
        <v>0</v>
      </c>
      <c r="H60" s="14"/>
      <c r="I60" s="14"/>
      <c r="J60" s="39"/>
    </row>
    <row r="61" spans="1:11" ht="16.5" customHeight="1" thickBot="1" x14ac:dyDescent="0.3">
      <c r="A61" s="94" t="str">
        <f>RIGHT(D61:D168,4)</f>
        <v>6773</v>
      </c>
      <c r="B61" s="27" t="s">
        <v>74</v>
      </c>
      <c r="C61" s="33" t="s">
        <v>25</v>
      </c>
      <c r="D61" s="28">
        <v>1001303106773</v>
      </c>
      <c r="E61" s="24"/>
      <c r="F61" s="23">
        <v>0.28000000000000003</v>
      </c>
      <c r="G61" s="23">
        <f>E61*0.28</f>
        <v>0</v>
      </c>
      <c r="H61" s="14">
        <v>2.2400000000000002</v>
      </c>
      <c r="I61" s="14">
        <v>45</v>
      </c>
      <c r="J61" s="39"/>
    </row>
    <row r="62" spans="1:11" ht="16.5" customHeight="1" thickTop="1" thickBot="1" x14ac:dyDescent="0.3">
      <c r="A62" s="94" t="str">
        <f>RIGHT(D62:D171,4)</f>
        <v/>
      </c>
      <c r="B62" s="74" t="s">
        <v>75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RIGHT(D63:D172,4)</f>
        <v>6683</v>
      </c>
      <c r="B63" s="27" t="s">
        <v>76</v>
      </c>
      <c r="C63" s="33" t="s">
        <v>25</v>
      </c>
      <c r="D63" s="28">
        <v>1001300386683</v>
      </c>
      <c r="E63" s="24"/>
      <c r="F63" s="23">
        <v>0.35</v>
      </c>
      <c r="G63" s="23">
        <f>E63*0.35</f>
        <v>0</v>
      </c>
      <c r="H63" s="14">
        <v>2.8</v>
      </c>
      <c r="I63" s="14">
        <v>45</v>
      </c>
      <c r="J63" s="39"/>
    </row>
    <row r="64" spans="1:11" ht="16.5" customHeight="1" x14ac:dyDescent="0.25">
      <c r="A64" s="94" t="str">
        <f>RIGHT(D64:D174,4)</f>
        <v>6793</v>
      </c>
      <c r="B64" s="27" t="s">
        <v>77</v>
      </c>
      <c r="C64" s="33" t="s">
        <v>25</v>
      </c>
      <c r="D64" s="28">
        <v>1001303636793</v>
      </c>
      <c r="E64" s="24"/>
      <c r="F64" s="23"/>
      <c r="G64" s="23">
        <f>E64*0.33</f>
        <v>0</v>
      </c>
      <c r="H64" s="14"/>
      <c r="I64" s="14"/>
      <c r="J64" s="39"/>
    </row>
    <row r="65" spans="1:10" ht="16.5" customHeight="1" x14ac:dyDescent="0.25">
      <c r="A65" s="94" t="str">
        <f>RIGHT(D65:D175,4)</f>
        <v>6795</v>
      </c>
      <c r="B65" s="27" t="s">
        <v>78</v>
      </c>
      <c r="C65" s="33" t="s">
        <v>25</v>
      </c>
      <c r="D65" s="28">
        <v>1001302596795</v>
      </c>
      <c r="E65" s="24"/>
      <c r="F65" s="23"/>
      <c r="G65" s="23">
        <f>E65*0.33</f>
        <v>0</v>
      </c>
      <c r="H65" s="14"/>
      <c r="I65" s="14"/>
      <c r="J65" s="39"/>
    </row>
    <row r="66" spans="1:10" ht="16.5" customHeight="1" x14ac:dyDescent="0.25">
      <c r="A66" s="94" t="str">
        <f>RIGHT(D66:D175,4)</f>
        <v>6807</v>
      </c>
      <c r="B66" s="27" t="s">
        <v>79</v>
      </c>
      <c r="C66" s="33" t="s">
        <v>25</v>
      </c>
      <c r="D66" s="28">
        <v>1001300366807</v>
      </c>
      <c r="E66" s="24"/>
      <c r="F66" s="23"/>
      <c r="G66" s="23">
        <f>E66*0.33</f>
        <v>0</v>
      </c>
      <c r="H66" s="14"/>
      <c r="I66" s="14"/>
      <c r="J66" s="39"/>
    </row>
    <row r="67" spans="1:10" ht="16.5" customHeight="1" x14ac:dyDescent="0.25">
      <c r="A67" s="94" t="str">
        <f>RIGHT(D67:D175,4)</f>
        <v>6684</v>
      </c>
      <c r="B67" s="27" t="s">
        <v>80</v>
      </c>
      <c r="C67" s="33" t="s">
        <v>25</v>
      </c>
      <c r="D67" s="28">
        <v>1001304506684</v>
      </c>
      <c r="E67" s="24"/>
      <c r="F67" s="23">
        <v>0.28000000000000003</v>
      </c>
      <c r="G67" s="23">
        <f>E67*0.28</f>
        <v>0</v>
      </c>
      <c r="H67" s="14">
        <v>2.2400000000000002</v>
      </c>
      <c r="I67" s="14">
        <v>45</v>
      </c>
      <c r="J67" s="39"/>
    </row>
    <row r="68" spans="1:10" ht="16.5" customHeight="1" x14ac:dyDescent="0.25">
      <c r="A68" s="94" t="str">
        <f>RIGHT(D68:D177,4)</f>
        <v>6787</v>
      </c>
      <c r="B68" s="27" t="s">
        <v>81</v>
      </c>
      <c r="C68" s="33" t="s">
        <v>25</v>
      </c>
      <c r="D68" s="28">
        <v>1001300456787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RIGHT(D69:D178,4)</f>
        <v>6788</v>
      </c>
      <c r="B69" s="27" t="s">
        <v>82</v>
      </c>
      <c r="C69" s="33" t="s">
        <v>23</v>
      </c>
      <c r="D69" s="28">
        <v>1001300456788</v>
      </c>
      <c r="E69" s="24"/>
      <c r="F69" s="23"/>
      <c r="G69" s="23">
        <f>E69*1</f>
        <v>0</v>
      </c>
      <c r="H69" s="14"/>
      <c r="I69" s="14"/>
      <c r="J69" s="39"/>
    </row>
    <row r="70" spans="1:10" ht="16.5" customHeight="1" x14ac:dyDescent="0.25">
      <c r="A70" s="94" t="str">
        <f>RIGHT(D70:D178,4)</f>
        <v>6689</v>
      </c>
      <c r="B70" s="64" t="s">
        <v>83</v>
      </c>
      <c r="C70" s="33" t="s">
        <v>25</v>
      </c>
      <c r="D70" s="28">
        <v>1001303986689</v>
      </c>
      <c r="E70" s="24"/>
      <c r="F70" s="23">
        <v>0.35</v>
      </c>
      <c r="G70" s="23">
        <f>E70*0.35</f>
        <v>0</v>
      </c>
      <c r="H70" s="14">
        <v>2.8</v>
      </c>
      <c r="I70" s="14">
        <v>45</v>
      </c>
      <c r="J70" s="39"/>
    </row>
    <row r="71" spans="1:10" ht="16.5" customHeight="1" x14ac:dyDescent="0.25">
      <c r="A71" s="94" t="str">
        <f>RIGHT(D71:D179,4)</f>
        <v>6791</v>
      </c>
      <c r="B71" s="64" t="s">
        <v>84</v>
      </c>
      <c r="C71" s="33" t="s">
        <v>25</v>
      </c>
      <c r="D71" s="28">
        <v>1001304096791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RIGHT(D72:D180,4)</f>
        <v>5341</v>
      </c>
      <c r="B72" s="64" t="s">
        <v>85</v>
      </c>
      <c r="C72" s="30" t="s">
        <v>23</v>
      </c>
      <c r="D72" s="28">
        <v>1001053985341</v>
      </c>
      <c r="E72" s="24"/>
      <c r="F72" s="23">
        <v>0.71250000000000002</v>
      </c>
      <c r="G72" s="23">
        <f>E72*1</f>
        <v>0</v>
      </c>
      <c r="H72" s="14">
        <v>5.7</v>
      </c>
      <c r="I72" s="14">
        <v>45</v>
      </c>
      <c r="J72" s="39"/>
    </row>
    <row r="73" spans="1:10" ht="16.5" customHeight="1" x14ac:dyDescent="0.25">
      <c r="A73" s="94" t="str">
        <f>RIGHT(D73:D182,4)</f>
        <v>6586</v>
      </c>
      <c r="B73" s="64" t="s">
        <v>86</v>
      </c>
      <c r="C73" s="33" t="s">
        <v>25</v>
      </c>
      <c r="D73" s="28">
        <v>1001215576586</v>
      </c>
      <c r="E73" s="24"/>
      <c r="F73" s="23"/>
      <c r="G73" s="23">
        <f>E73*0.09</f>
        <v>0</v>
      </c>
      <c r="H73" s="14"/>
      <c r="I73" s="14"/>
      <c r="J73" s="39"/>
    </row>
    <row r="74" spans="1:10" ht="16.5" customHeight="1" x14ac:dyDescent="0.25">
      <c r="A74" s="94" t="str">
        <f>RIGHT(D74:D180,4)</f>
        <v>6228</v>
      </c>
      <c r="B74" s="64" t="s">
        <v>87</v>
      </c>
      <c r="C74" s="33" t="s">
        <v>25</v>
      </c>
      <c r="D74" s="28">
        <v>1001225416228</v>
      </c>
      <c r="E74" s="24"/>
      <c r="F74" s="23"/>
      <c r="G74" s="23">
        <f>E74*0.09</f>
        <v>0</v>
      </c>
      <c r="H74" s="14"/>
      <c r="I74" s="14"/>
      <c r="J74" s="39"/>
    </row>
    <row r="75" spans="1:10" ht="16.5" customHeight="1" x14ac:dyDescent="0.25">
      <c r="A75" s="94" t="str">
        <f>RIGHT(D75:D180,4)</f>
        <v>5544</v>
      </c>
      <c r="B75" s="27" t="s">
        <v>88</v>
      </c>
      <c r="C75" s="30" t="s">
        <v>23</v>
      </c>
      <c r="D75" s="28">
        <v>1001051875544</v>
      </c>
      <c r="E75" s="24">
        <v>350</v>
      </c>
      <c r="F75" s="23">
        <v>0.85</v>
      </c>
      <c r="G75" s="23">
        <f>E75*1</f>
        <v>350</v>
      </c>
      <c r="H75" s="14">
        <v>5.0999999999999996</v>
      </c>
      <c r="I75" s="14">
        <v>45</v>
      </c>
      <c r="J75" s="39"/>
    </row>
    <row r="76" spans="1:10" ht="15.75" customHeight="1" thickBot="1" x14ac:dyDescent="0.3">
      <c r="A76" s="94" t="str">
        <f t="shared" ref="A76:A81" si="0">RIGHT(D76:D182,4)</f>
        <v>6697</v>
      </c>
      <c r="B76" s="27" t="s">
        <v>89</v>
      </c>
      <c r="C76" s="36" t="s">
        <v>25</v>
      </c>
      <c r="D76" s="28">
        <v>1001301876697</v>
      </c>
      <c r="E76" s="24"/>
      <c r="F76" s="23">
        <v>0.35</v>
      </c>
      <c r="G76" s="23">
        <f>E76*0.35</f>
        <v>0</v>
      </c>
      <c r="H76" s="14">
        <v>2.8</v>
      </c>
      <c r="I76" s="14">
        <v>45</v>
      </c>
      <c r="J76" s="39"/>
    </row>
    <row r="77" spans="1:10" ht="16.5" customHeight="1" thickTop="1" thickBot="1" x14ac:dyDescent="0.3">
      <c r="A77" s="94" t="str">
        <f t="shared" si="0"/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 t="shared" si="0"/>
        <v>5706</v>
      </c>
      <c r="B78" s="27" t="s">
        <v>91</v>
      </c>
      <c r="C78" s="33" t="s">
        <v>25</v>
      </c>
      <c r="D78" s="28">
        <v>1001061975706</v>
      </c>
      <c r="E78" s="24"/>
      <c r="F78" s="23">
        <v>0.25</v>
      </c>
      <c r="G78" s="23">
        <f>E78*0.25</f>
        <v>0</v>
      </c>
      <c r="H78" s="14">
        <v>2</v>
      </c>
      <c r="I78" s="14">
        <v>120</v>
      </c>
      <c r="J78" s="39"/>
    </row>
    <row r="79" spans="1:10" ht="16.5" customHeight="1" x14ac:dyDescent="0.25">
      <c r="A79" s="94" t="str">
        <f t="shared" si="0"/>
        <v>6454</v>
      </c>
      <c r="B79" s="27" t="s">
        <v>92</v>
      </c>
      <c r="C79" s="33" t="s">
        <v>25</v>
      </c>
      <c r="D79" s="28">
        <v>1001201976454</v>
      </c>
      <c r="E79" s="24"/>
      <c r="F79" s="23">
        <v>0.1</v>
      </c>
      <c r="G79" s="23">
        <f>E79*0.1</f>
        <v>0</v>
      </c>
      <c r="H79" s="14">
        <v>0.8</v>
      </c>
      <c r="I79" s="14">
        <v>60</v>
      </c>
      <c r="J79" s="39"/>
    </row>
    <row r="80" spans="1:10" ht="16.5" customHeight="1" x14ac:dyDescent="0.25">
      <c r="A80" s="94" t="str">
        <f t="shared" si="0"/>
        <v>6222</v>
      </c>
      <c r="B80" s="27" t="s">
        <v>93</v>
      </c>
      <c r="C80" s="33" t="s">
        <v>25</v>
      </c>
      <c r="D80" s="28">
        <v>1001205386222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 t="shared" si="0"/>
        <v>5931</v>
      </c>
      <c r="B81" s="27" t="s">
        <v>94</v>
      </c>
      <c r="C81" s="33" t="s">
        <v>25</v>
      </c>
      <c r="D81" s="28">
        <v>1001060755931</v>
      </c>
      <c r="E81" s="24"/>
      <c r="F81" s="23">
        <v>0.22</v>
      </c>
      <c r="G81" s="23">
        <f>E81*0.22</f>
        <v>0</v>
      </c>
      <c r="H81" s="14">
        <v>1.76</v>
      </c>
      <c r="I81" s="14">
        <v>120</v>
      </c>
      <c r="J81" s="39"/>
    </row>
    <row r="82" spans="1:10" ht="16.5" customHeight="1" x14ac:dyDescent="0.25">
      <c r="A82" s="94" t="str">
        <f>RIGHT(D82:D189,4)</f>
        <v>5708</v>
      </c>
      <c r="B82" s="27" t="s">
        <v>95</v>
      </c>
      <c r="C82" s="30" t="s">
        <v>23</v>
      </c>
      <c r="D82" s="28">
        <v>1001063145708</v>
      </c>
      <c r="E82" s="24"/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39"/>
    </row>
    <row r="83" spans="1:10" ht="16.5" customHeight="1" x14ac:dyDescent="0.25">
      <c r="A83" s="94" t="str">
        <f>RIGHT(D83:D190,4)</f>
        <v>6834</v>
      </c>
      <c r="B83" s="27" t="s">
        <v>96</v>
      </c>
      <c r="C83" s="33" t="s">
        <v>25</v>
      </c>
      <c r="D83" s="28">
        <v>1001203146834</v>
      </c>
      <c r="E83" s="24"/>
      <c r="F83" s="23"/>
      <c r="G83" s="23">
        <f>E83*0.1</f>
        <v>0</v>
      </c>
      <c r="H83" s="14"/>
      <c r="I83" s="14"/>
      <c r="J83" s="39"/>
    </row>
    <row r="84" spans="1:10" ht="16.5" customHeight="1" x14ac:dyDescent="0.25">
      <c r="A84" s="94" t="str">
        <f>RIGHT(D84:D194,4)</f>
        <v>4993</v>
      </c>
      <c r="B84" s="27" t="s">
        <v>97</v>
      </c>
      <c r="C84" s="33" t="s">
        <v>25</v>
      </c>
      <c r="D84" s="28">
        <v>1001060764993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>RIGHT(D85:D195,4)</f>
        <v>5682</v>
      </c>
      <c r="B85" s="27" t="s">
        <v>98</v>
      </c>
      <c r="C85" s="33" t="s">
        <v>25</v>
      </c>
      <c r="D85" s="28">
        <v>1001193115682</v>
      </c>
      <c r="E85" s="24"/>
      <c r="F85" s="23">
        <v>0.12</v>
      </c>
      <c r="G85" s="23">
        <f>E85*0.12</f>
        <v>0</v>
      </c>
      <c r="H85" s="14">
        <v>0.96</v>
      </c>
      <c r="I85" s="14">
        <v>60</v>
      </c>
      <c r="J85" s="39"/>
    </row>
    <row r="86" spans="1:10" ht="16.5" customHeight="1" x14ac:dyDescent="0.25">
      <c r="A86" s="94" t="str">
        <f>RIGHT(D86:D198,4)</f>
        <v>4117</v>
      </c>
      <c r="B86" s="27" t="s">
        <v>99</v>
      </c>
      <c r="C86" s="30" t="s">
        <v>23</v>
      </c>
      <c r="D86" s="28">
        <v>1001062504117</v>
      </c>
      <c r="E86" s="24"/>
      <c r="F86" s="23">
        <v>0.48749999999999999</v>
      </c>
      <c r="G86" s="23">
        <f>E86*1</f>
        <v>0</v>
      </c>
      <c r="H86" s="14">
        <v>3.9</v>
      </c>
      <c r="I86" s="14">
        <v>120</v>
      </c>
      <c r="J86" s="39"/>
    </row>
    <row r="87" spans="1:10" ht="16.5" customHeight="1" x14ac:dyDescent="0.25">
      <c r="A87" s="94" t="str">
        <f>RIGHT(D87:D199,4)</f>
        <v>5483</v>
      </c>
      <c r="B87" s="27" t="s">
        <v>100</v>
      </c>
      <c r="C87" s="33" t="s">
        <v>25</v>
      </c>
      <c r="D87" s="28">
        <v>1001062505483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thickBot="1" x14ac:dyDescent="0.3">
      <c r="A88" s="94" t="str">
        <f>RIGHT(D88:D200,4)</f>
        <v>6453</v>
      </c>
      <c r="B88" s="27" t="s">
        <v>101</v>
      </c>
      <c r="C88" s="33" t="s">
        <v>25</v>
      </c>
      <c r="D88" s="28">
        <v>1001202506453</v>
      </c>
      <c r="E88" s="24"/>
      <c r="F88" s="23">
        <v>0.1</v>
      </c>
      <c r="G88" s="23">
        <f>E88*0.1</f>
        <v>0</v>
      </c>
      <c r="H88" s="14">
        <v>0.8</v>
      </c>
      <c r="I88" s="14">
        <v>60</v>
      </c>
      <c r="J88" s="39"/>
    </row>
    <row r="89" spans="1:10" ht="16.5" customHeight="1" thickTop="1" thickBot="1" x14ac:dyDescent="0.3">
      <c r="A89" s="94" t="str">
        <f>RIGHT(D89:D201,4)</f>
        <v/>
      </c>
      <c r="B89" s="74" t="s">
        <v>102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4" t="str">
        <f>RIGHT(D90:D205,4)</f>
        <v>6470</v>
      </c>
      <c r="B90" s="29" t="s">
        <v>103</v>
      </c>
      <c r="C90" s="32" t="s">
        <v>23</v>
      </c>
      <c r="D90" s="80">
        <v>1001092436470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RIGHT(D91:D206,4)</f>
        <v>6865</v>
      </c>
      <c r="B91" s="29" t="s">
        <v>104</v>
      </c>
      <c r="C91" s="32" t="s">
        <v>23</v>
      </c>
      <c r="D91" s="80">
        <v>1001095716865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thickBot="1" x14ac:dyDescent="0.3">
      <c r="A92" s="94" t="str">
        <f>RIGHT(D92:D203,4)</f>
        <v>3215</v>
      </c>
      <c r="B92" s="27" t="s">
        <v>105</v>
      </c>
      <c r="C92" s="37" t="s">
        <v>25</v>
      </c>
      <c r="D92" s="51">
        <v>1001094053215</v>
      </c>
      <c r="E92" s="24"/>
      <c r="F92" s="23">
        <v>0.4</v>
      </c>
      <c r="G92" s="23">
        <f>E92*0.4</f>
        <v>0</v>
      </c>
      <c r="H92" s="14">
        <v>3.2</v>
      </c>
      <c r="I92" s="14">
        <v>60</v>
      </c>
      <c r="J92" s="39"/>
    </row>
    <row r="93" spans="1:10" ht="16.5" customHeight="1" thickTop="1" thickBot="1" x14ac:dyDescent="0.3">
      <c r="A93" s="94" t="str">
        <f>RIGHT(D93:D206,4)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6206</v>
      </c>
      <c r="B94" s="47" t="s">
        <v>107</v>
      </c>
      <c r="C94" s="35" t="s">
        <v>25</v>
      </c>
      <c r="D94" s="28">
        <v>1001084216206</v>
      </c>
      <c r="E94" s="24"/>
      <c r="F94" s="23">
        <v>0.3</v>
      </c>
      <c r="G94" s="23">
        <f>E94*0.3</f>
        <v>0</v>
      </c>
      <c r="H94" s="14">
        <v>1.8</v>
      </c>
      <c r="I94" s="14">
        <v>30</v>
      </c>
      <c r="J94" s="39"/>
    </row>
    <row r="95" spans="1:10" ht="16.5" customHeight="1" thickBot="1" x14ac:dyDescent="0.3">
      <c r="A95" s="94" t="str">
        <f>RIGHT(D95:D210,4)</f>
        <v>6919</v>
      </c>
      <c r="B95" s="47" t="s">
        <v>108</v>
      </c>
      <c r="C95" s="35" t="s">
        <v>25</v>
      </c>
      <c r="D95" s="28">
        <v>1001223296919</v>
      </c>
      <c r="E95" s="24"/>
      <c r="F95" s="23"/>
      <c r="G95" s="23">
        <f>E95*0.18</f>
        <v>0</v>
      </c>
      <c r="H95" s="96"/>
      <c r="I95" s="96"/>
      <c r="J95" s="93"/>
    </row>
    <row r="96" spans="1:10" ht="16.5" customHeight="1" thickTop="1" thickBot="1" x14ac:dyDescent="0.3">
      <c r="A96" s="94" t="str">
        <f>RIGHT(D96:D211,4)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thickBot="1" x14ac:dyDescent="0.3">
      <c r="A97" s="94" t="str">
        <f>RIGHT(D97:D214,4)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RIGHT(D98:D215,4)</f>
        <v>6314</v>
      </c>
      <c r="B98" s="47" t="s">
        <v>111</v>
      </c>
      <c r="C98" s="33" t="s">
        <v>25</v>
      </c>
      <c r="D98" s="28">
        <v>1002112606314</v>
      </c>
      <c r="E98" s="24"/>
      <c r="F98" s="23">
        <v>0.5</v>
      </c>
      <c r="G98" s="23">
        <f>E98*0.5</f>
        <v>0</v>
      </c>
      <c r="H98" s="14">
        <v>8</v>
      </c>
      <c r="I98" s="72">
        <v>120</v>
      </c>
      <c r="J98" s="39"/>
    </row>
    <row r="99" spans="1:11" ht="16.5" customHeight="1" x14ac:dyDescent="0.25">
      <c r="A99" s="94" t="str">
        <f>RIGHT(D99:D216,4)</f>
        <v>6155</v>
      </c>
      <c r="B99" s="47" t="s">
        <v>112</v>
      </c>
      <c r="C99" s="33" t="s">
        <v>25</v>
      </c>
      <c r="D99" s="28">
        <v>1002115036155</v>
      </c>
      <c r="E99" s="24"/>
      <c r="F99" s="23"/>
      <c r="G99" s="23">
        <f>E99*0.45</f>
        <v>0</v>
      </c>
      <c r="H99" s="14"/>
      <c r="I99" s="72"/>
      <c r="J99" s="39"/>
    </row>
    <row r="100" spans="1:11" ht="16.5" customHeight="1" x14ac:dyDescent="0.25">
      <c r="A100" s="94" t="str">
        <f>RIGHT(D100:D217,4)</f>
        <v>6157</v>
      </c>
      <c r="B100" s="47" t="s">
        <v>113</v>
      </c>
      <c r="C100" s="33" t="s">
        <v>25</v>
      </c>
      <c r="D100" s="28">
        <v>1002115056157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thickBot="1" x14ac:dyDescent="0.3">
      <c r="A101" s="94" t="str">
        <f t="shared" ref="A101:A112" si="1">RIGHT(D101:D216,4)</f>
        <v>6313</v>
      </c>
      <c r="B101" s="47" t="s">
        <v>114</v>
      </c>
      <c r="C101" s="36" t="s">
        <v>25</v>
      </c>
      <c r="D101" s="28">
        <v>1002112606313</v>
      </c>
      <c r="E101" s="24"/>
      <c r="F101" s="23">
        <v>0.9</v>
      </c>
      <c r="G101" s="23">
        <f>E101*0.9</f>
        <v>0</v>
      </c>
      <c r="H101" s="14">
        <v>9</v>
      </c>
      <c r="I101" s="72">
        <v>120</v>
      </c>
      <c r="J101" s="39"/>
    </row>
    <row r="102" spans="1:11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 t="shared" si="1"/>
        <v>4945</v>
      </c>
      <c r="B103" s="47" t="s">
        <v>116</v>
      </c>
      <c r="C103" s="36" t="s">
        <v>25</v>
      </c>
      <c r="D103" s="28">
        <v>1002151784945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thickTop="1" thickBot="1" x14ac:dyDescent="0.3">
      <c r="A104" s="94" t="str">
        <f t="shared" si="1"/>
        <v/>
      </c>
      <c r="B104" s="74" t="s">
        <v>117</v>
      </c>
      <c r="C104" s="74"/>
      <c r="D104" s="74"/>
      <c r="E104" s="74"/>
      <c r="F104" s="73"/>
      <c r="G104" s="74"/>
      <c r="H104" s="74"/>
      <c r="I104" s="74"/>
      <c r="J104" s="75"/>
    </row>
    <row r="105" spans="1:11" s="88" customFormat="1" ht="16.5" customHeight="1" thickTop="1" thickBot="1" x14ac:dyDescent="0.3">
      <c r="A105" s="94" t="str">
        <f t="shared" si="1"/>
        <v>4956</v>
      </c>
      <c r="B105" s="89" t="s">
        <v>118</v>
      </c>
      <c r="C105" s="90" t="s">
        <v>25</v>
      </c>
      <c r="D105" s="83">
        <v>1002133974956</v>
      </c>
      <c r="E105" s="84"/>
      <c r="F105" s="85">
        <v>0.42</v>
      </c>
      <c r="G105" s="85">
        <f>E105*0.42</f>
        <v>0</v>
      </c>
      <c r="H105" s="86">
        <v>4.2</v>
      </c>
      <c r="I105" s="91">
        <v>120</v>
      </c>
      <c r="J105" s="86"/>
      <c r="K105" s="87"/>
    </row>
    <row r="106" spans="1:11" ht="16.5" customHeight="1" thickTop="1" x14ac:dyDescent="0.25">
      <c r="A106" s="94" t="str">
        <f t="shared" si="1"/>
        <v>1762</v>
      </c>
      <c r="B106" s="47" t="s">
        <v>119</v>
      </c>
      <c r="C106" s="33" t="s">
        <v>25</v>
      </c>
      <c r="D106" s="28">
        <v>1002131151762</v>
      </c>
      <c r="E106" s="24"/>
      <c r="F106" s="23">
        <v>0.42</v>
      </c>
      <c r="G106" s="23">
        <f>E106*0.42</f>
        <v>0</v>
      </c>
      <c r="H106" s="14">
        <v>4.2</v>
      </c>
      <c r="I106" s="72">
        <v>120</v>
      </c>
      <c r="J106" s="39"/>
    </row>
    <row r="107" spans="1:11" ht="16.5" customHeight="1" thickBot="1" x14ac:dyDescent="0.3">
      <c r="A107" s="94" t="str">
        <f t="shared" si="1"/>
        <v>1764</v>
      </c>
      <c r="B107" s="47" t="s">
        <v>120</v>
      </c>
      <c r="C107" s="36" t="s">
        <v>25</v>
      </c>
      <c r="D107" s="28">
        <v>1002131181764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1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>6004</v>
      </c>
      <c r="B110" s="47" t="s">
        <v>123</v>
      </c>
      <c r="C110" s="36" t="s">
        <v>25</v>
      </c>
      <c r="D110" s="68" t="s">
        <v>124</v>
      </c>
      <c r="E110" s="24">
        <v>50</v>
      </c>
      <c r="F110" s="23">
        <v>1</v>
      </c>
      <c r="G110" s="23">
        <f>E110*1</f>
        <v>50</v>
      </c>
      <c r="H110" s="14">
        <v>8</v>
      </c>
      <c r="I110" s="72">
        <v>120</v>
      </c>
      <c r="J110" s="39"/>
    </row>
    <row r="111" spans="1:11" ht="15.75" customHeight="1" thickTop="1" x14ac:dyDescent="0.25">
      <c r="A111" s="94" t="str">
        <f t="shared" si="1"/>
        <v>5417</v>
      </c>
      <c r="B111" s="47" t="s">
        <v>125</v>
      </c>
      <c r="C111" s="30" t="s">
        <v>23</v>
      </c>
      <c r="D111" s="68" t="s">
        <v>126</v>
      </c>
      <c r="E111" s="24"/>
      <c r="F111" s="23">
        <v>2</v>
      </c>
      <c r="G111" s="23">
        <f>E111*1</f>
        <v>0</v>
      </c>
      <c r="H111" s="14">
        <v>6</v>
      </c>
      <c r="I111" s="72">
        <v>90</v>
      </c>
      <c r="J111" s="39"/>
    </row>
    <row r="112" spans="1:11" ht="15.75" customHeight="1" thickBot="1" x14ac:dyDescent="0.3">
      <c r="A112" s="94" t="str">
        <f t="shared" si="1"/>
        <v>6019</v>
      </c>
      <c r="B112" s="47" t="s">
        <v>127</v>
      </c>
      <c r="C112" s="36" t="s">
        <v>25</v>
      </c>
      <c r="D112" s="69" t="s">
        <v>128</v>
      </c>
      <c r="E112" s="24"/>
      <c r="F112" s="23">
        <v>1</v>
      </c>
      <c r="G112" s="23">
        <f>E112*1</f>
        <v>0</v>
      </c>
      <c r="H112" s="14">
        <v>12</v>
      </c>
      <c r="I112" s="72">
        <v>120</v>
      </c>
      <c r="J112" s="39"/>
    </row>
    <row r="113" spans="1:10" ht="16.5" customHeight="1" thickTop="1" thickBot="1" x14ac:dyDescent="0.3">
      <c r="A113" s="77"/>
      <c r="B113" s="77" t="s">
        <v>129</v>
      </c>
      <c r="C113" s="16"/>
      <c r="D113" s="48"/>
      <c r="E113" s="17">
        <f>SUM(E5:E112)</f>
        <v>1650</v>
      </c>
      <c r="F113" s="17">
        <f>SUM(F10:F112)</f>
        <v>34.054166666666674</v>
      </c>
      <c r="G113" s="17">
        <f>SUM(G11:G112)</f>
        <v>1650</v>
      </c>
      <c r="H113" s="17">
        <f>SUM(H10:H109)</f>
        <v>154.69999999999993</v>
      </c>
      <c r="I113" s="17"/>
      <c r="J113" s="17"/>
    </row>
    <row r="114" spans="1:10" ht="15.75" customHeight="1" thickTop="1" x14ac:dyDescent="0.25">
      <c r="B114" s="53"/>
      <c r="C114" s="18"/>
      <c r="D114" s="52"/>
      <c r="F114" s="19"/>
      <c r="G114" s="19"/>
      <c r="H114" s="20"/>
      <c r="I114" s="20"/>
      <c r="J114" s="21"/>
    </row>
    <row r="115" spans="1:10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</sheetData>
  <autoFilter ref="A9:J113"/>
  <mergeCells count="2">
    <mergeCell ref="E1:J1"/>
    <mergeCell ref="G3:J3"/>
  </mergeCells>
  <dataValidations disablePrompts="1" count="2">
    <dataValidation type="textLength" operator="lessThanOrEqual" showInputMessage="1" showErrorMessage="1" sqref="B106">
      <formula1>40</formula1>
    </dataValidation>
    <dataValidation type="textLength" operator="equal" showInputMessage="1" showErrorMessage="1" sqref="D110:D11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105</v>
      </c>
    </row>
    <row r="2" spans="2:3" x14ac:dyDescent="0.25">
      <c r="B2" s="58" t="s">
        <v>130</v>
      </c>
      <c r="C2" s="81"/>
    </row>
    <row r="3" spans="2:3" x14ac:dyDescent="0.25">
      <c r="B3" s="27" t="s">
        <v>63</v>
      </c>
      <c r="C3" s="63"/>
    </row>
    <row r="4" spans="2:3" x14ac:dyDescent="0.25">
      <c r="B4" s="44" t="s">
        <v>64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99</v>
      </c>
      <c r="C6" s="61"/>
    </row>
    <row r="7" spans="2:3" x14ac:dyDescent="0.25">
      <c r="B7" s="71" t="s">
        <v>131</v>
      </c>
      <c r="C7" s="81"/>
    </row>
    <row r="8" spans="2:3" x14ac:dyDescent="0.25">
      <c r="B8" s="27" t="s">
        <v>32</v>
      </c>
    </row>
    <row r="9" spans="2:3" x14ac:dyDescent="0.25">
      <c r="B9" s="79" t="s">
        <v>132</v>
      </c>
      <c r="C9" s="81"/>
    </row>
    <row r="10" spans="2:3" x14ac:dyDescent="0.25">
      <c r="B10" s="29" t="s">
        <v>133</v>
      </c>
    </row>
    <row r="11" spans="2:3" x14ac:dyDescent="0.25">
      <c r="B11" s="27" t="s">
        <v>37</v>
      </c>
    </row>
    <row r="12" spans="2:3" x14ac:dyDescent="0.25">
      <c r="B12" s="27" t="s">
        <v>97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8" t="s">
        <v>22</v>
      </c>
      <c r="C15" s="61"/>
    </row>
    <row r="16" spans="2:3" x14ac:dyDescent="0.25">
      <c r="B16" s="58" t="s">
        <v>136</v>
      </c>
      <c r="C16" s="61"/>
    </row>
    <row r="17" spans="2:3" x14ac:dyDescent="0.25">
      <c r="B17" s="27" t="s">
        <v>137</v>
      </c>
    </row>
    <row r="18" spans="2:3" x14ac:dyDescent="0.25">
      <c r="B18" s="27" t="s">
        <v>138</v>
      </c>
      <c r="C18" s="62"/>
    </row>
    <row r="19" spans="2:3" x14ac:dyDescent="0.25">
      <c r="B19" s="58" t="s">
        <v>85</v>
      </c>
      <c r="C19" s="61"/>
    </row>
    <row r="20" spans="2:3" x14ac:dyDescent="0.25">
      <c r="B20" s="70" t="s">
        <v>100</v>
      </c>
    </row>
    <row r="21" spans="2:3" x14ac:dyDescent="0.25">
      <c r="B21" s="58" t="s">
        <v>139</v>
      </c>
      <c r="C21" s="81"/>
    </row>
    <row r="22" spans="2:3" x14ac:dyDescent="0.25">
      <c r="B22" s="67" t="s">
        <v>140</v>
      </c>
      <c r="C22" s="61"/>
    </row>
    <row r="23" spans="2:3" x14ac:dyDescent="0.25">
      <c r="B23" s="27" t="s">
        <v>88</v>
      </c>
    </row>
    <row r="24" spans="2:3" x14ac:dyDescent="0.25">
      <c r="B24" s="27" t="s">
        <v>98</v>
      </c>
    </row>
    <row r="25" spans="2:3" x14ac:dyDescent="0.25">
      <c r="B25" s="27" t="s">
        <v>91</v>
      </c>
    </row>
    <row r="26" spans="2:3" x14ac:dyDescent="0.25">
      <c r="B26" s="27" t="s">
        <v>95</v>
      </c>
    </row>
    <row r="27" spans="2:3" x14ac:dyDescent="0.25">
      <c r="B27" s="70" t="s">
        <v>141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142</v>
      </c>
      <c r="C31" s="61"/>
    </row>
    <row r="32" spans="2:3" x14ac:dyDescent="0.25">
      <c r="B32" s="79" t="s">
        <v>143</v>
      </c>
      <c r="C32" s="81"/>
    </row>
    <row r="33" spans="2:3" x14ac:dyDescent="0.25">
      <c r="B33" s="79" t="s">
        <v>144</v>
      </c>
      <c r="C33" s="61"/>
    </row>
    <row r="34" spans="2:3" x14ac:dyDescent="0.25">
      <c r="B34" s="66" t="s">
        <v>145</v>
      </c>
      <c r="C34" s="61"/>
    </row>
    <row r="35" spans="2:3" x14ac:dyDescent="0.25">
      <c r="B35" s="27" t="s">
        <v>146</v>
      </c>
    </row>
    <row r="36" spans="2:3" x14ac:dyDescent="0.25">
      <c r="B36" s="27" t="s">
        <v>147</v>
      </c>
    </row>
    <row r="37" spans="2:3" x14ac:dyDescent="0.25">
      <c r="B37" s="79" t="s">
        <v>148</v>
      </c>
      <c r="C37" s="81"/>
    </row>
    <row r="38" spans="2:3" x14ac:dyDescent="0.25">
      <c r="B38" s="66" t="s">
        <v>149</v>
      </c>
      <c r="C38" s="61"/>
    </row>
    <row r="39" spans="2:3" x14ac:dyDescent="0.25">
      <c r="B39" s="27" t="s">
        <v>150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80</v>
      </c>
    </row>
    <row r="45" spans="2:3" x14ac:dyDescent="0.25">
      <c r="B45" s="27" t="s">
        <v>83</v>
      </c>
    </row>
    <row r="46" spans="2:3" x14ac:dyDescent="0.25">
      <c r="B46" s="66" t="s">
        <v>151</v>
      </c>
      <c r="C46" s="61"/>
    </row>
    <row r="47" spans="2:3" x14ac:dyDescent="0.25">
      <c r="B47" s="27" t="s">
        <v>72</v>
      </c>
    </row>
    <row r="48" spans="2:3" x14ac:dyDescent="0.25">
      <c r="B48" s="66" t="s">
        <v>152</v>
      </c>
      <c r="C48" s="61"/>
    </row>
    <row r="49" spans="2:3" x14ac:dyDescent="0.25">
      <c r="B49" s="66" t="s">
        <v>153</v>
      </c>
      <c r="C49" s="61"/>
    </row>
    <row r="50" spans="2:3" x14ac:dyDescent="0.25">
      <c r="B50" s="66" t="s">
        <v>154</v>
      </c>
      <c r="C50" s="61"/>
    </row>
    <row r="51" spans="2:3" x14ac:dyDescent="0.25">
      <c r="B51" s="27" t="s">
        <v>66</v>
      </c>
      <c r="C51" s="61"/>
    </row>
    <row r="52" spans="2:3" x14ac:dyDescent="0.25">
      <c r="B52" s="79" t="s">
        <v>155</v>
      </c>
      <c r="C52" s="61"/>
    </row>
    <row r="53" spans="2:3" x14ac:dyDescent="0.25">
      <c r="B53" s="79" t="s">
        <v>156</v>
      </c>
      <c r="C53" s="61"/>
    </row>
    <row r="54" spans="2:3" x14ac:dyDescent="0.25">
      <c r="B54" s="79" t="s">
        <v>157</v>
      </c>
      <c r="C54" s="61"/>
    </row>
    <row r="55" spans="2:3" x14ac:dyDescent="0.25">
      <c r="B55" s="79" t="s">
        <v>158</v>
      </c>
      <c r="C55" s="81"/>
    </row>
    <row r="56" spans="2:3" x14ac:dyDescent="0.25">
      <c r="B56" s="70" t="s">
        <v>101</v>
      </c>
    </row>
    <row r="57" spans="2:3" x14ac:dyDescent="0.25">
      <c r="B57" s="27" t="s">
        <v>92</v>
      </c>
    </row>
    <row r="58" spans="2:3" x14ac:dyDescent="0.25">
      <c r="B58" s="79" t="s">
        <v>159</v>
      </c>
      <c r="C58" s="61"/>
    </row>
    <row r="59" spans="2:3" x14ac:dyDescent="0.25">
      <c r="B59" s="79" t="s">
        <v>160</v>
      </c>
      <c r="C59" s="61"/>
    </row>
    <row r="60" spans="2:3" x14ac:dyDescent="0.25">
      <c r="B60" s="79" t="s">
        <v>161</v>
      </c>
      <c r="C60" s="81"/>
    </row>
    <row r="61" spans="2:3" x14ac:dyDescent="0.25">
      <c r="B61" s="27" t="s">
        <v>89</v>
      </c>
    </row>
    <row r="62" spans="2:3" x14ac:dyDescent="0.25">
      <c r="B62" s="66" t="s">
        <v>76</v>
      </c>
      <c r="C62" s="61"/>
    </row>
    <row r="63" spans="2:3" x14ac:dyDescent="0.25">
      <c r="B63" s="79" t="s">
        <v>162</v>
      </c>
      <c r="C63" s="81"/>
    </row>
    <row r="64" spans="2:3" x14ac:dyDescent="0.25">
      <c r="B64" s="55" t="s">
        <v>70</v>
      </c>
    </row>
    <row r="65" spans="2:3" x14ac:dyDescent="0.25">
      <c r="B65" s="55" t="s">
        <v>163</v>
      </c>
      <c r="C65" s="61"/>
    </row>
    <row r="66" spans="2:3" x14ac:dyDescent="0.25">
      <c r="B66" s="55" t="s">
        <v>164</v>
      </c>
      <c r="C66" s="61"/>
    </row>
    <row r="67" spans="2:3" x14ac:dyDescent="0.25">
      <c r="B67" s="79" t="s">
        <v>165</v>
      </c>
      <c r="C67" s="61"/>
    </row>
    <row r="68" spans="2:3" x14ac:dyDescent="0.25">
      <c r="B68" s="79" t="s">
        <v>166</v>
      </c>
      <c r="C68" s="61"/>
    </row>
    <row r="69" spans="2:3" x14ac:dyDescent="0.25">
      <c r="B69" s="79" t="s">
        <v>167</v>
      </c>
      <c r="C69" s="61"/>
    </row>
    <row r="70" spans="2:3" x14ac:dyDescent="0.25">
      <c r="B70" s="79" t="s">
        <v>168</v>
      </c>
      <c r="C70" s="61"/>
    </row>
    <row r="71" spans="2:3" x14ac:dyDescent="0.25">
      <c r="B71" s="79" t="s">
        <v>169</v>
      </c>
      <c r="C71" s="61"/>
    </row>
    <row r="72" spans="2:3" x14ac:dyDescent="0.25">
      <c r="B72" s="79" t="s">
        <v>170</v>
      </c>
      <c r="C72" s="81"/>
    </row>
    <row r="73" spans="2:3" x14ac:dyDescent="0.25">
      <c r="B73" s="79" t="s">
        <v>171</v>
      </c>
      <c r="C73" s="81"/>
    </row>
    <row r="74" spans="2:3" x14ac:dyDescent="0.25">
      <c r="B74" s="79" t="s">
        <v>172</v>
      </c>
      <c r="C74" s="81"/>
    </row>
    <row r="75" spans="2:3" x14ac:dyDescent="0.25">
      <c r="B75" s="79" t="s">
        <v>173</v>
      </c>
      <c r="C75" s="81"/>
    </row>
    <row r="76" spans="2:3" x14ac:dyDescent="0.25">
      <c r="B76" s="60" t="s">
        <v>174</v>
      </c>
      <c r="C76" s="61"/>
    </row>
    <row r="77" spans="2:3" x14ac:dyDescent="0.25">
      <c r="B77" s="60" t="s">
        <v>175</v>
      </c>
      <c r="C77" s="61"/>
    </row>
    <row r="78" spans="2:3" x14ac:dyDescent="0.25">
      <c r="B78" s="60" t="s">
        <v>176</v>
      </c>
      <c r="C78" s="61"/>
    </row>
    <row r="79" spans="2:3" x14ac:dyDescent="0.25">
      <c r="B79" s="60" t="s">
        <v>177</v>
      </c>
      <c r="C79" s="61"/>
    </row>
    <row r="80" spans="2:3" x14ac:dyDescent="0.25">
      <c r="B80" s="60" t="s">
        <v>178</v>
      </c>
      <c r="C80" s="61"/>
    </row>
    <row r="81" spans="2:4" x14ac:dyDescent="0.25">
      <c r="B81" s="60" t="s">
        <v>179</v>
      </c>
      <c r="C81" s="61"/>
    </row>
    <row r="82" spans="2:4" x14ac:dyDescent="0.25">
      <c r="B82" s="60" t="s">
        <v>180</v>
      </c>
      <c r="C82" s="61"/>
    </row>
    <row r="83" spans="2:4" x14ac:dyDescent="0.25">
      <c r="B83" s="60" t="s">
        <v>181</v>
      </c>
      <c r="C83" s="61"/>
    </row>
    <row r="84" spans="2:4" x14ac:dyDescent="0.25">
      <c r="B84" s="60" t="s">
        <v>182</v>
      </c>
      <c r="C84" s="61"/>
    </row>
    <row r="85" spans="2:4" x14ac:dyDescent="0.25">
      <c r="B85" s="60" t="s">
        <v>183</v>
      </c>
      <c r="C85" s="61"/>
    </row>
    <row r="86" spans="2:4" x14ac:dyDescent="0.25">
      <c r="B86" s="67" t="s">
        <v>184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2024-07-23T12:39:24Z</dcterms:modified>
</cp:coreProperties>
</file>