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9231AEBB-62B0-4D11-9E8B-4B85F874F1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8" i="1" l="1"/>
  <c r="F62" i="1"/>
  <c r="E62" i="1"/>
  <c r="O7" i="1"/>
  <c r="S7" i="1" s="1"/>
  <c r="O8" i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O18" i="1"/>
  <c r="S18" i="1" s="1"/>
  <c r="O19" i="1"/>
  <c r="S19" i="1" s="1"/>
  <c r="O20" i="1"/>
  <c r="O21" i="1"/>
  <c r="S21" i="1" s="1"/>
  <c r="O22" i="1"/>
  <c r="P22" i="1" s="1"/>
  <c r="Z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P54" i="1" s="1"/>
  <c r="Z54" i="1" s="1"/>
  <c r="O55" i="1"/>
  <c r="S55" i="1" s="1"/>
  <c r="O56" i="1"/>
  <c r="O57" i="1"/>
  <c r="S57" i="1" s="1"/>
  <c r="O58" i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O89" i="1"/>
  <c r="S89" i="1" s="1"/>
  <c r="O90" i="1"/>
  <c r="T90" i="1" s="1"/>
  <c r="O91" i="1"/>
  <c r="T91" i="1" s="1"/>
  <c r="O6" i="1"/>
  <c r="S6" i="1" s="1"/>
  <c r="Z7" i="1"/>
  <c r="Z10" i="1"/>
  <c r="Z11" i="1"/>
  <c r="Z13" i="1"/>
  <c r="Z14" i="1"/>
  <c r="Z15" i="1"/>
  <c r="Z16" i="1"/>
  <c r="Z18" i="1"/>
  <c r="Z19" i="1"/>
  <c r="Z21" i="1"/>
  <c r="Z23" i="1"/>
  <c r="Z24" i="1"/>
  <c r="Z25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5" i="1"/>
  <c r="Z57" i="1"/>
  <c r="Z59" i="1"/>
  <c r="Z60" i="1"/>
  <c r="Z61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6" i="1"/>
  <c r="P62" i="1" l="1"/>
  <c r="Z62" i="1" s="1"/>
  <c r="S9" i="1"/>
  <c r="Z9" i="1"/>
  <c r="Z17" i="1"/>
  <c r="P27" i="1"/>
  <c r="Z27" i="1" s="1"/>
  <c r="Z39" i="1"/>
  <c r="Z63" i="1"/>
  <c r="S38" i="1"/>
  <c r="S20" i="1"/>
  <c r="S8" i="1"/>
  <c r="Z8" i="1"/>
  <c r="Z12" i="1"/>
  <c r="Z20" i="1"/>
  <c r="Z26" i="1"/>
  <c r="Z38" i="1"/>
  <c r="P47" i="1"/>
  <c r="Z47" i="1" s="1"/>
  <c r="Z56" i="1"/>
  <c r="Z88" i="1"/>
  <c r="S58" i="1"/>
  <c r="S54" i="1"/>
  <c r="S22" i="1"/>
  <c r="T6" i="1"/>
  <c r="T88" i="1"/>
  <c r="T84" i="1"/>
  <c r="T80" i="1"/>
  <c r="T76" i="1"/>
  <c r="T72" i="1"/>
  <c r="T68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90" i="1"/>
  <c r="T86" i="1"/>
  <c r="T82" i="1"/>
  <c r="T78" i="1"/>
  <c r="T74" i="1"/>
  <c r="T70" i="1"/>
  <c r="T66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62" i="1" l="1"/>
  <c r="S27" i="1"/>
  <c r="Z5" i="1"/>
  <c r="S88" i="1"/>
  <c r="S47" i="1"/>
  <c r="P5" i="1"/>
  <c r="S12" i="1"/>
  <c r="S26" i="1"/>
  <c r="S56" i="1"/>
  <c r="S17" i="1"/>
  <c r="S39" i="1"/>
  <c r="S63" i="1"/>
  <c r="K5" i="1"/>
</calcChain>
</file>

<file path=xl/sharedStrings.xml><?xml version="1.0" encoding="utf-8"?>
<sst xmlns="http://schemas.openxmlformats.org/spreadsheetml/2006/main" count="363" uniqueCount="132">
  <si>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</si>
  <si>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</si>
  <si>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</si>
  <si>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</si>
  <si>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</si>
  <si>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</si>
  <si>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</si>
  <si>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</si>
  <si>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</si>
  <si>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</si>
  <si>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</si>
  <si>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</si>
  <si>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</si>
  <si>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</si>
  <si>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</si>
  <si>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</si>
  <si>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</si>
  <si>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</si>
  <si>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</si>
  <si>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</si>
  <si>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</si>
  <si>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</si>
  <si>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</si>
  <si>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</si>
  <si>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</si>
  <si>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</si>
  <si>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</si>
  <si>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</si>
  <si>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</si>
  <si>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</si>
  <si>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</si>
  <si>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</si>
  <si>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</si>
  <si>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</si>
  <si>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</si>
  <si>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</si>
  <si>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</si>
  <si>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</si>
  <si>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</si>
  <si>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</si>
  <si>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</si>
  <si>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</si>
  <si>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</si>
  <si>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</si>
  <si>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</si>
  <si>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</si>
  <si>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</si>
  <si>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</si>
  <si>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</si>
  <si>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</si>
  <si>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</si>
  <si>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</si>
  <si>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</si>
  <si>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</si>
  <si>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</si>
  <si>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</si>
  <si>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</si>
  <si>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</si>
  <si>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</si>
  <si>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</si>
  <si>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</si>
  <si>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</si>
  <si>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</si>
  <si>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</si>
  <si>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</si>
  <si>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</si>
  <si>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</si>
  <si>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</si>
  <si>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</si>
  <si>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</si>
  <si>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</si>
  <si>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</si>
  <si>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</si>
  <si>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</si>
  <si>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</si>
  <si>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</si>
  <si>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</si>
  <si>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</si>
  <si>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</si>
  <si>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</si>
  <si>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</si>
  <si>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</si>
  <si>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</si>
  <si>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</si>
  <si>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</si>
  <si>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</si>
  <si>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</si>
  <si>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</si>
  <si>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</si>
  <si>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</si>
  <si>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не в матрице</t>
  </si>
  <si>
    <t>нет потребности / 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</si>
  <si>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</si>
  <si>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</si>
  <si>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</si>
  <si>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</si>
  <si>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</si>
  <si>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</si>
  <si>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</si>
  <si>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</si>
  <si>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</si>
  <si>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</si>
  <si>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</si>
  <si>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</si>
  <si>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</si>
  <si>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</si>
  <si>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</si>
  <si>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</si>
  <si>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</si>
  <si>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</si>
  <si>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</si>
  <si>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</si>
  <si>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</si>
  <si>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</si>
  <si>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</si>
  <si>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</si>
  <si>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</si>
  <si>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</si>
  <si>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</si>
  <si>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</si>
  <si>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</si>
  <si>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</si>
  <si>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</si>
  <si>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</si>
  <si>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</si>
  <si>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</si>
  <si>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</si>
  <si>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БЕКОН СЫРОКОПЧЕНЫЙ НАРЕЗКА В/У (шт.0.180кг)</t>
  </si>
  <si>
    <t>вместо 3297</t>
  </si>
  <si>
    <t>есть дубль 6903</t>
  </si>
  <si>
    <t>дубль на 6722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</si>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</sst>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3" width="1.28515625" customWidth="1"/>
    <col min="14" max="17" width="5.85546875" customWidth="1"/>
    <col min="18" max="18" width="22.140625" customWidth="1"/>
    <col min="19" max="20" width="5.7109375" customWidth="1"/>
    <col min="21" max="24" width="6" customWidth="1"/>
    <col min="25" max="25" width="36.8554687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426.22500000000002</v>
      </c>
      <c r="F5" s="4">
        <f>SUM(F6:F498)</f>
        <v>871.29899999999998</v>
      </c>
      <c r="G5" s="6"/>
      <c r="H5" s="1"/>
      <c r="I5" s="1"/>
      <c r="J5" s="4">
        <f t="shared" ref="J5:Q5" si="0">SUM(J6:J498)</f>
        <v>413.00299999999999</v>
      </c>
      <c r="K5" s="4">
        <f t="shared" si="0"/>
        <v>13.221999999999994</v>
      </c>
      <c r="L5" s="4">
        <f t="shared" si="0"/>
        <v>0</v>
      </c>
      <c r="M5" s="4">
        <f t="shared" si="0"/>
        <v>0</v>
      </c>
      <c r="N5" s="4">
        <f t="shared" si="0"/>
        <v>953</v>
      </c>
      <c r="O5" s="4">
        <f t="shared" si="0"/>
        <v>85.24499999999999</v>
      </c>
      <c r="P5" s="4">
        <f t="shared" si="0"/>
        <v>337.43219999999997</v>
      </c>
      <c r="Q5" s="4">
        <f t="shared" si="0"/>
        <v>0</v>
      </c>
      <c r="R5" s="1"/>
      <c r="S5" s="1"/>
      <c r="T5" s="1"/>
      <c r="U5" s="4">
        <f>SUM(U6:U498)</f>
        <v>123.09620000000001</v>
      </c>
      <c r="V5" s="4">
        <f>SUM(V6:V498)</f>
        <v>114.01180000000001</v>
      </c>
      <c r="W5" s="4">
        <f>SUM(W6:W498)</f>
        <v>60.323400000000007</v>
      </c>
      <c r="X5" s="4">
        <f>SUM(X6:X498)</f>
        <v>0</v>
      </c>
      <c r="Y5" s="1"/>
      <c r="Z5" s="4">
        <f>SUM(Z6:Z498)</f>
        <v>208.59219999999996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29</v>
      </c>
      <c r="B6" s="10" t="s">
        <v>30</v>
      </c>
      <c r="C6" s="10"/>
      <c r="D6" s="10"/>
      <c r="E6" s="10"/>
      <c r="F6" s="10"/>
      <c r="G6" s="11">
        <v>0</v>
      </c>
      <c r="H6" s="10">
        <v>60</v>
      </c>
      <c r="I6" s="10" t="s">
        <v>31</v>
      </c>
      <c r="J6" s="10"/>
      <c r="K6" s="10">
        <f t="shared" ref="K6:K36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(F6+N6+P6)/O6</f>
        <v>#DIV/0!</v>
      </c>
      <c r="T6" s="10" t="e">
        <f>(F6+N6)/O6</f>
        <v>#DIV/0!</v>
      </c>
      <c r="U6" s="10">
        <v>0</v>
      </c>
      <c r="V6" s="10">
        <v>0</v>
      </c>
      <c r="W6" s="10">
        <v>0</v>
      </c>
      <c r="X6" s="10">
        <v>0</v>
      </c>
      <c r="Y6" s="10" t="s">
        <v>32</v>
      </c>
      <c r="Z6" s="10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31</v>
      </c>
      <c r="J7" s="10"/>
      <c r="K7" s="10">
        <f t="shared" si="1"/>
        <v>0</v>
      </c>
      <c r="L7" s="10"/>
      <c r="M7" s="10"/>
      <c r="N7" s="10"/>
      <c r="O7" s="10">
        <f t="shared" ref="O7:O68" si="3">E7/5</f>
        <v>0</v>
      </c>
      <c r="P7" s="12"/>
      <c r="Q7" s="12"/>
      <c r="R7" s="10"/>
      <c r="S7" s="10" t="e">
        <f t="shared" ref="S7:S68" si="4">(F7+N7+P7)/O7</f>
        <v>#DIV/0!</v>
      </c>
      <c r="T7" s="10" t="e">
        <f t="shared" ref="T7:T68" si="5"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 t="s">
        <v>32</v>
      </c>
      <c r="Z7" s="10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8.1560000000000006</v>
      </c>
      <c r="D8" s="1">
        <v>12.166</v>
      </c>
      <c r="E8" s="1">
        <v>4.0030000000000001</v>
      </c>
      <c r="F8" s="1">
        <v>8.077</v>
      </c>
      <c r="G8" s="6">
        <v>1</v>
      </c>
      <c r="H8" s="1">
        <v>45</v>
      </c>
      <c r="I8" s="1" t="s">
        <v>35</v>
      </c>
      <c r="J8" s="1">
        <v>4</v>
      </c>
      <c r="K8" s="1">
        <f t="shared" si="1"/>
        <v>3.0000000000001137E-3</v>
      </c>
      <c r="L8" s="1"/>
      <c r="M8" s="1"/>
      <c r="N8" s="1">
        <v>172</v>
      </c>
      <c r="O8" s="1">
        <f t="shared" si="3"/>
        <v>0.80059999999999998</v>
      </c>
      <c r="P8" s="5"/>
      <c r="Q8" s="5"/>
      <c r="R8" s="1"/>
      <c r="S8" s="1">
        <f t="shared" si="4"/>
        <v>224.92755433424932</v>
      </c>
      <c r="T8" s="1">
        <f t="shared" si="5"/>
        <v>224.92755433424932</v>
      </c>
      <c r="U8" s="1">
        <v>13.986000000000001</v>
      </c>
      <c r="V8" s="1">
        <v>5.6560000000000006</v>
      </c>
      <c r="W8" s="1">
        <v>4.0292000000000003</v>
      </c>
      <c r="X8" s="1">
        <v>0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79.694000000000003</v>
      </c>
      <c r="D9" s="1">
        <v>61.026000000000003</v>
      </c>
      <c r="E9" s="1">
        <v>28.641999999999999</v>
      </c>
      <c r="F9" s="1">
        <v>93.356999999999999</v>
      </c>
      <c r="G9" s="6">
        <v>1</v>
      </c>
      <c r="H9" s="1">
        <v>60</v>
      </c>
      <c r="I9" s="1" t="s">
        <v>38</v>
      </c>
      <c r="J9" s="1">
        <v>28</v>
      </c>
      <c r="K9" s="1">
        <f t="shared" si="1"/>
        <v>0.64199999999999946</v>
      </c>
      <c r="L9" s="1"/>
      <c r="M9" s="1"/>
      <c r="N9" s="1">
        <v>132</v>
      </c>
      <c r="O9" s="1">
        <f t="shared" si="3"/>
        <v>5.7283999999999997</v>
      </c>
      <c r="P9" s="5"/>
      <c r="Q9" s="5"/>
      <c r="R9" s="1"/>
      <c r="S9" s="1">
        <f t="shared" si="4"/>
        <v>39.340304448013406</v>
      </c>
      <c r="T9" s="1">
        <f t="shared" si="5"/>
        <v>39.340304448013406</v>
      </c>
      <c r="U9" s="1">
        <v>15.7888</v>
      </c>
      <c r="V9" s="1">
        <v>15.2354</v>
      </c>
      <c r="W9" s="1">
        <v>6.6989999999999998</v>
      </c>
      <c r="X9" s="1">
        <v>0</v>
      </c>
      <c r="Y9" s="1"/>
      <c r="Z9" s="1">
        <f t="shared" si="2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39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31</v>
      </c>
      <c r="J10" s="10"/>
      <c r="K10" s="10">
        <f t="shared" si="1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 t="s">
        <v>32</v>
      </c>
      <c r="Z10" s="10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40</v>
      </c>
      <c r="B11" s="10" t="s">
        <v>34</v>
      </c>
      <c r="C11" s="10"/>
      <c r="D11" s="10"/>
      <c r="E11" s="10"/>
      <c r="F11" s="10"/>
      <c r="G11" s="11">
        <v>0</v>
      </c>
      <c r="H11" s="10">
        <v>60</v>
      </c>
      <c r="I11" s="10" t="s">
        <v>38</v>
      </c>
      <c r="J11" s="10"/>
      <c r="K11" s="10">
        <f t="shared" si="1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0</v>
      </c>
      <c r="W11" s="10">
        <v>0</v>
      </c>
      <c r="X11" s="10">
        <v>0</v>
      </c>
      <c r="Y11" s="10" t="s">
        <v>32</v>
      </c>
      <c r="Z11" s="10">
        <f t="shared" si="2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68.671999999999997</v>
      </c>
      <c r="D12" s="1">
        <v>12.096</v>
      </c>
      <c r="E12" s="1">
        <v>28.254000000000001</v>
      </c>
      <c r="F12" s="1">
        <v>44.387999999999998</v>
      </c>
      <c r="G12" s="6">
        <v>1</v>
      </c>
      <c r="H12" s="1">
        <v>60</v>
      </c>
      <c r="I12" s="1" t="s">
        <v>38</v>
      </c>
      <c r="J12" s="1">
        <v>28</v>
      </c>
      <c r="K12" s="1">
        <f t="shared" si="1"/>
        <v>0.25400000000000134</v>
      </c>
      <c r="L12" s="1"/>
      <c r="M12" s="1"/>
      <c r="N12" s="1">
        <v>59</v>
      </c>
      <c r="O12" s="1">
        <f t="shared" si="3"/>
        <v>5.6508000000000003</v>
      </c>
      <c r="P12" s="5"/>
      <c r="Q12" s="5"/>
      <c r="R12" s="1"/>
      <c r="S12" s="1">
        <f t="shared" si="4"/>
        <v>18.296170453741063</v>
      </c>
      <c r="T12" s="1">
        <f t="shared" si="5"/>
        <v>18.296170453741063</v>
      </c>
      <c r="U12" s="1">
        <v>8.1113999999999997</v>
      </c>
      <c r="V12" s="1">
        <v>8.6974</v>
      </c>
      <c r="W12" s="1">
        <v>5.17</v>
      </c>
      <c r="X12" s="1">
        <v>0</v>
      </c>
      <c r="Y12" s="1"/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42</v>
      </c>
      <c r="B13" s="10" t="s">
        <v>30</v>
      </c>
      <c r="C13" s="10"/>
      <c r="D13" s="10"/>
      <c r="E13" s="10"/>
      <c r="F13" s="10"/>
      <c r="G13" s="11">
        <v>0</v>
      </c>
      <c r="H13" s="10">
        <v>120</v>
      </c>
      <c r="I13" s="10" t="s">
        <v>31</v>
      </c>
      <c r="J13" s="10"/>
      <c r="K13" s="10">
        <f t="shared" si="1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 t="s">
        <v>32</v>
      </c>
      <c r="Z13" s="10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0" t="s">
        <v>34</v>
      </c>
      <c r="C14" s="10"/>
      <c r="D14" s="10"/>
      <c r="E14" s="10"/>
      <c r="F14" s="10"/>
      <c r="G14" s="11">
        <v>0</v>
      </c>
      <c r="H14" s="10">
        <v>60</v>
      </c>
      <c r="I14" s="10" t="s">
        <v>31</v>
      </c>
      <c r="J14" s="10"/>
      <c r="K14" s="10">
        <f t="shared" si="1"/>
        <v>0</v>
      </c>
      <c r="L14" s="10"/>
      <c r="M14" s="10"/>
      <c r="N14" s="10"/>
      <c r="O14" s="10">
        <f t="shared" si="3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 t="s">
        <v>32</v>
      </c>
      <c r="Z14" s="10">
        <f t="shared" si="2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34</v>
      </c>
      <c r="C15" s="10"/>
      <c r="D15" s="10"/>
      <c r="E15" s="10"/>
      <c r="F15" s="10"/>
      <c r="G15" s="11">
        <v>0</v>
      </c>
      <c r="H15" s="10">
        <v>60</v>
      </c>
      <c r="I15" s="10" t="s">
        <v>31</v>
      </c>
      <c r="J15" s="10"/>
      <c r="K15" s="10">
        <f t="shared" si="1"/>
        <v>0</v>
      </c>
      <c r="L15" s="10"/>
      <c r="M15" s="10"/>
      <c r="N15" s="10"/>
      <c r="O15" s="10">
        <f t="shared" si="3"/>
        <v>0</v>
      </c>
      <c r="P15" s="12"/>
      <c r="Q15" s="12"/>
      <c r="R15" s="10"/>
      <c r="S15" s="10" t="e">
        <f t="shared" si="4"/>
        <v>#DIV/0!</v>
      </c>
      <c r="T15" s="10" t="e">
        <f t="shared" si="5"/>
        <v>#DIV/0!</v>
      </c>
      <c r="U15" s="10">
        <v>0</v>
      </c>
      <c r="V15" s="10">
        <v>0</v>
      </c>
      <c r="W15" s="10">
        <v>0</v>
      </c>
      <c r="X15" s="10">
        <v>0</v>
      </c>
      <c r="Y15" s="10" t="s">
        <v>45</v>
      </c>
      <c r="Z15" s="10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46</v>
      </c>
      <c r="B16" s="10" t="s">
        <v>34</v>
      </c>
      <c r="C16" s="10"/>
      <c r="D16" s="10"/>
      <c r="E16" s="10"/>
      <c r="F16" s="10"/>
      <c r="G16" s="11">
        <v>0</v>
      </c>
      <c r="H16" s="10">
        <v>60</v>
      </c>
      <c r="I16" s="10" t="s">
        <v>31</v>
      </c>
      <c r="J16" s="10"/>
      <c r="K16" s="10">
        <f t="shared" si="1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 t="s">
        <v>47</v>
      </c>
      <c r="Z16" s="10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21.777999999999999</v>
      </c>
      <c r="D17" s="1">
        <v>12.031000000000001</v>
      </c>
      <c r="E17" s="1">
        <v>22.533999999999999</v>
      </c>
      <c r="F17" s="1"/>
      <c r="G17" s="6">
        <v>1</v>
      </c>
      <c r="H17" s="1">
        <v>45</v>
      </c>
      <c r="I17" s="1" t="s">
        <v>35</v>
      </c>
      <c r="J17" s="1">
        <v>35.503</v>
      </c>
      <c r="K17" s="1">
        <f t="shared" si="1"/>
        <v>-12.969000000000001</v>
      </c>
      <c r="L17" s="1"/>
      <c r="M17" s="1"/>
      <c r="N17" s="1">
        <v>214</v>
      </c>
      <c r="O17" s="1">
        <f t="shared" si="3"/>
        <v>4.5068000000000001</v>
      </c>
      <c r="P17" s="5"/>
      <c r="Q17" s="5"/>
      <c r="R17" s="1"/>
      <c r="S17" s="1">
        <f t="shared" si="4"/>
        <v>47.48380225437117</v>
      </c>
      <c r="T17" s="1">
        <f t="shared" si="5"/>
        <v>47.48380225437117</v>
      </c>
      <c r="U17" s="1">
        <v>18.0428</v>
      </c>
      <c r="V17" s="1">
        <v>8.7174000000000014</v>
      </c>
      <c r="W17" s="1">
        <v>6.5726000000000004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49</v>
      </c>
      <c r="B18" s="10" t="s">
        <v>34</v>
      </c>
      <c r="C18" s="10"/>
      <c r="D18" s="10"/>
      <c r="E18" s="10"/>
      <c r="F18" s="10"/>
      <c r="G18" s="11">
        <v>0</v>
      </c>
      <c r="H18" s="10">
        <v>60</v>
      </c>
      <c r="I18" s="10" t="s">
        <v>31</v>
      </c>
      <c r="J18" s="10"/>
      <c r="K18" s="10">
        <f t="shared" si="1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 t="s">
        <v>32</v>
      </c>
      <c r="Z18" s="10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50</v>
      </c>
      <c r="B19" s="10" t="s">
        <v>30</v>
      </c>
      <c r="C19" s="10"/>
      <c r="D19" s="10"/>
      <c r="E19" s="10"/>
      <c r="F19" s="10"/>
      <c r="G19" s="11">
        <v>0</v>
      </c>
      <c r="H19" s="10">
        <v>120</v>
      </c>
      <c r="I19" s="10" t="s">
        <v>31</v>
      </c>
      <c r="J19" s="10"/>
      <c r="K19" s="10">
        <f t="shared" si="1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0</v>
      </c>
      <c r="V19" s="10">
        <v>0</v>
      </c>
      <c r="W19" s="10">
        <v>0</v>
      </c>
      <c r="X19" s="10">
        <v>0</v>
      </c>
      <c r="Y19" s="10" t="s">
        <v>32</v>
      </c>
      <c r="Z19" s="10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41.36</v>
      </c>
      <c r="D20" s="1"/>
      <c r="E20" s="1">
        <v>30.995999999999999</v>
      </c>
      <c r="F20" s="1"/>
      <c r="G20" s="6">
        <v>1</v>
      </c>
      <c r="H20" s="1">
        <v>45</v>
      </c>
      <c r="I20" s="1" t="s">
        <v>35</v>
      </c>
      <c r="J20" s="1">
        <v>30</v>
      </c>
      <c r="K20" s="1">
        <f t="shared" si="1"/>
        <v>0.99599999999999866</v>
      </c>
      <c r="L20" s="1"/>
      <c r="M20" s="1"/>
      <c r="N20" s="1">
        <v>211</v>
      </c>
      <c r="O20" s="1">
        <f t="shared" si="3"/>
        <v>6.1991999999999994</v>
      </c>
      <c r="P20" s="5"/>
      <c r="Q20" s="5"/>
      <c r="R20" s="1"/>
      <c r="S20" s="1">
        <f t="shared" si="4"/>
        <v>34.036649890308432</v>
      </c>
      <c r="T20" s="1">
        <f t="shared" si="5"/>
        <v>34.036649890308432</v>
      </c>
      <c r="U20" s="1">
        <v>18.592600000000001</v>
      </c>
      <c r="V20" s="1">
        <v>5.2069999999999999</v>
      </c>
      <c r="W20" s="1">
        <v>7.0426000000000002</v>
      </c>
      <c r="X20" s="1">
        <v>0</v>
      </c>
      <c r="Y20" s="1"/>
      <c r="Z20" s="1">
        <f t="shared" si="2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52</v>
      </c>
      <c r="B21" s="10" t="s">
        <v>30</v>
      </c>
      <c r="C21" s="10"/>
      <c r="D21" s="10"/>
      <c r="E21" s="10"/>
      <c r="F21" s="10"/>
      <c r="G21" s="11">
        <v>0</v>
      </c>
      <c r="H21" s="10">
        <v>60</v>
      </c>
      <c r="I21" s="10" t="s">
        <v>31</v>
      </c>
      <c r="J21" s="10"/>
      <c r="K21" s="10">
        <f t="shared" si="1"/>
        <v>0</v>
      </c>
      <c r="L21" s="10"/>
      <c r="M21" s="10"/>
      <c r="N21" s="10"/>
      <c r="O21" s="10">
        <f t="shared" si="3"/>
        <v>0</v>
      </c>
      <c r="P21" s="12"/>
      <c r="Q21" s="12"/>
      <c r="R21" s="10"/>
      <c r="S21" s="10" t="e">
        <f t="shared" si="4"/>
        <v>#DIV/0!</v>
      </c>
      <c r="T21" s="10" t="e">
        <f t="shared" si="5"/>
        <v>#DIV/0!</v>
      </c>
      <c r="U21" s="10">
        <v>0</v>
      </c>
      <c r="V21" s="10">
        <v>0</v>
      </c>
      <c r="W21" s="10">
        <v>0</v>
      </c>
      <c r="X21" s="10">
        <v>0</v>
      </c>
      <c r="Y21" s="10" t="s">
        <v>32</v>
      </c>
      <c r="Z21" s="10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53</v>
      </c>
      <c r="B22" s="1" t="s">
        <v>34</v>
      </c>
      <c r="C22" s="1"/>
      <c r="D22" s="1">
        <v>65.436999999999998</v>
      </c>
      <c r="E22" s="1">
        <v>20.843</v>
      </c>
      <c r="F22" s="1">
        <v>44.594000000000001</v>
      </c>
      <c r="G22" s="6">
        <v>1</v>
      </c>
      <c r="H22" s="1"/>
      <c r="I22" s="1" t="s">
        <v>35</v>
      </c>
      <c r="J22" s="1">
        <v>20</v>
      </c>
      <c r="K22" s="1">
        <f t="shared" si="1"/>
        <v>0.84299999999999997</v>
      </c>
      <c r="L22" s="1"/>
      <c r="M22" s="1"/>
      <c r="N22" s="1"/>
      <c r="O22" s="1">
        <f t="shared" si="3"/>
        <v>4.1685999999999996</v>
      </c>
      <c r="P22" s="5">
        <f>13*O22-N22-F22</f>
        <v>9.5977999999999923</v>
      </c>
      <c r="Q22" s="5"/>
      <c r="R22" s="1"/>
      <c r="S22" s="1">
        <f t="shared" si="4"/>
        <v>13</v>
      </c>
      <c r="T22" s="1">
        <f t="shared" si="5"/>
        <v>10.697596315309697</v>
      </c>
      <c r="U22" s="1">
        <v>0</v>
      </c>
      <c r="V22" s="1">
        <v>0</v>
      </c>
      <c r="W22" s="1">
        <v>0</v>
      </c>
      <c r="X22" s="1">
        <v>0</v>
      </c>
      <c r="Y22" s="13" t="s">
        <v>128</v>
      </c>
      <c r="Z22" s="1">
        <f t="shared" si="2"/>
        <v>9.5977999999999923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54</v>
      </c>
      <c r="B23" s="10" t="s">
        <v>30</v>
      </c>
      <c r="C23" s="10"/>
      <c r="D23" s="10"/>
      <c r="E23" s="10"/>
      <c r="F23" s="10"/>
      <c r="G23" s="11">
        <v>0</v>
      </c>
      <c r="H23" s="10">
        <v>120</v>
      </c>
      <c r="I23" s="10" t="s">
        <v>31</v>
      </c>
      <c r="J23" s="10"/>
      <c r="K23" s="10">
        <f t="shared" si="1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</v>
      </c>
      <c r="Y23" s="10" t="s">
        <v>32</v>
      </c>
      <c r="Z23" s="10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55</v>
      </c>
      <c r="B24" s="10" t="s">
        <v>34</v>
      </c>
      <c r="C24" s="10"/>
      <c r="D24" s="10"/>
      <c r="E24" s="10"/>
      <c r="F24" s="10"/>
      <c r="G24" s="11">
        <v>0</v>
      </c>
      <c r="H24" s="10">
        <v>120</v>
      </c>
      <c r="I24" s="10" t="s">
        <v>31</v>
      </c>
      <c r="J24" s="10"/>
      <c r="K24" s="10">
        <f t="shared" si="1"/>
        <v>0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0</v>
      </c>
      <c r="Y24" s="10" t="s">
        <v>32</v>
      </c>
      <c r="Z24" s="10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56</v>
      </c>
      <c r="B25" s="10" t="s">
        <v>30</v>
      </c>
      <c r="C25" s="10"/>
      <c r="D25" s="10"/>
      <c r="E25" s="10"/>
      <c r="F25" s="10"/>
      <c r="G25" s="11">
        <v>0</v>
      </c>
      <c r="H25" s="10">
        <v>45</v>
      </c>
      <c r="I25" s="10" t="s">
        <v>31</v>
      </c>
      <c r="J25" s="10"/>
      <c r="K25" s="10">
        <f t="shared" si="1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</v>
      </c>
      <c r="V25" s="10">
        <v>0</v>
      </c>
      <c r="W25" s="10">
        <v>0</v>
      </c>
      <c r="X25" s="10">
        <v>0</v>
      </c>
      <c r="Y25" s="10" t="s">
        <v>32</v>
      </c>
      <c r="Z25" s="10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34</v>
      </c>
      <c r="C26" s="1">
        <v>61.58</v>
      </c>
      <c r="D26" s="1"/>
      <c r="E26" s="1">
        <v>8.2560000000000002</v>
      </c>
      <c r="F26" s="1">
        <v>53.323999999999998</v>
      </c>
      <c r="G26" s="6">
        <v>1</v>
      </c>
      <c r="H26" s="1">
        <v>45</v>
      </c>
      <c r="I26" s="1" t="s">
        <v>31</v>
      </c>
      <c r="J26" s="1">
        <v>8</v>
      </c>
      <c r="K26" s="1">
        <f t="shared" si="1"/>
        <v>0.25600000000000023</v>
      </c>
      <c r="L26" s="1"/>
      <c r="M26" s="1"/>
      <c r="N26" s="1"/>
      <c r="O26" s="1">
        <f t="shared" si="3"/>
        <v>1.6512</v>
      </c>
      <c r="P26" s="5"/>
      <c r="Q26" s="5"/>
      <c r="R26" s="1"/>
      <c r="S26" s="1">
        <f t="shared" si="4"/>
        <v>32.294089147286819</v>
      </c>
      <c r="T26" s="1">
        <f t="shared" si="5"/>
        <v>32.294089147286819</v>
      </c>
      <c r="U26" s="1">
        <v>4.1223999999999998</v>
      </c>
      <c r="V26" s="1">
        <v>0</v>
      </c>
      <c r="W26" s="1">
        <v>0</v>
      </c>
      <c r="X26" s="1">
        <v>0</v>
      </c>
      <c r="Y26" s="20" t="s">
        <v>131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34</v>
      </c>
      <c r="C27" s="1">
        <v>73.596000000000004</v>
      </c>
      <c r="D27" s="1"/>
      <c r="E27" s="1">
        <v>37.076999999999998</v>
      </c>
      <c r="F27" s="1">
        <v>36.518999999999998</v>
      </c>
      <c r="G27" s="6">
        <v>1</v>
      </c>
      <c r="H27" s="1">
        <v>60</v>
      </c>
      <c r="I27" s="1" t="s">
        <v>38</v>
      </c>
      <c r="J27" s="1">
        <v>37</v>
      </c>
      <c r="K27" s="1">
        <f t="shared" si="1"/>
        <v>7.6999999999998181E-2</v>
      </c>
      <c r="L27" s="1"/>
      <c r="M27" s="1"/>
      <c r="N27" s="1">
        <v>30</v>
      </c>
      <c r="O27" s="1">
        <f t="shared" si="3"/>
        <v>7.4154</v>
      </c>
      <c r="P27" s="5">
        <f t="shared" ref="P27" si="6">13*O27-N27-F27</f>
        <v>29.8812</v>
      </c>
      <c r="Q27" s="5"/>
      <c r="R27" s="1"/>
      <c r="S27" s="1">
        <f t="shared" si="4"/>
        <v>13.000000000000002</v>
      </c>
      <c r="T27" s="1">
        <f t="shared" si="5"/>
        <v>8.9703859535561143</v>
      </c>
      <c r="U27" s="1">
        <v>6.4525999999999986</v>
      </c>
      <c r="V27" s="1">
        <v>2.5129999999999999</v>
      </c>
      <c r="W27" s="1">
        <v>4.5975999999999999</v>
      </c>
      <c r="X27" s="1">
        <v>0</v>
      </c>
      <c r="Y27" s="1"/>
      <c r="Z27" s="1">
        <f t="shared" si="2"/>
        <v>29.8812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59</v>
      </c>
      <c r="B28" s="10" t="s">
        <v>30</v>
      </c>
      <c r="C28" s="10"/>
      <c r="D28" s="10"/>
      <c r="E28" s="10"/>
      <c r="F28" s="10"/>
      <c r="G28" s="11">
        <v>0</v>
      </c>
      <c r="H28" s="10">
        <v>120</v>
      </c>
      <c r="I28" s="10" t="s">
        <v>31</v>
      </c>
      <c r="J28" s="10"/>
      <c r="K28" s="10">
        <f t="shared" si="1"/>
        <v>0</v>
      </c>
      <c r="L28" s="10"/>
      <c r="M28" s="10"/>
      <c r="N28" s="10"/>
      <c r="O28" s="10">
        <f t="shared" si="3"/>
        <v>0</v>
      </c>
      <c r="P28" s="12"/>
      <c r="Q28" s="12"/>
      <c r="R28" s="10"/>
      <c r="S28" s="10" t="e">
        <f t="shared" si="4"/>
        <v>#DIV/0!</v>
      </c>
      <c r="T28" s="10" t="e">
        <f t="shared" si="5"/>
        <v>#DIV/0!</v>
      </c>
      <c r="U28" s="10">
        <v>0</v>
      </c>
      <c r="V28" s="10">
        <v>0</v>
      </c>
      <c r="W28" s="10">
        <v>0</v>
      </c>
      <c r="X28" s="10">
        <v>0</v>
      </c>
      <c r="Y28" s="10" t="s">
        <v>32</v>
      </c>
      <c r="Z28" s="10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60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31</v>
      </c>
      <c r="J29" s="10"/>
      <c r="K29" s="10">
        <f t="shared" si="1"/>
        <v>0</v>
      </c>
      <c r="L29" s="10"/>
      <c r="M29" s="10"/>
      <c r="N29" s="10"/>
      <c r="O29" s="10">
        <f t="shared" si="3"/>
        <v>0</v>
      </c>
      <c r="P29" s="12"/>
      <c r="Q29" s="12"/>
      <c r="R29" s="10"/>
      <c r="S29" s="10" t="e">
        <f t="shared" si="4"/>
        <v>#DIV/0!</v>
      </c>
      <c r="T29" s="10" t="e">
        <f t="shared" si="5"/>
        <v>#DIV/0!</v>
      </c>
      <c r="U29" s="10">
        <v>0</v>
      </c>
      <c r="V29" s="10">
        <v>0</v>
      </c>
      <c r="W29" s="10">
        <v>0</v>
      </c>
      <c r="X29" s="10">
        <v>0</v>
      </c>
      <c r="Y29" s="10" t="s">
        <v>32</v>
      </c>
      <c r="Z29" s="10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61</v>
      </c>
      <c r="B30" s="10" t="s">
        <v>30</v>
      </c>
      <c r="C30" s="10"/>
      <c r="D30" s="10"/>
      <c r="E30" s="10"/>
      <c r="F30" s="10"/>
      <c r="G30" s="11">
        <v>0</v>
      </c>
      <c r="H30" s="10">
        <v>60</v>
      </c>
      <c r="I30" s="10" t="s">
        <v>31</v>
      </c>
      <c r="J30" s="10"/>
      <c r="K30" s="10">
        <f t="shared" si="1"/>
        <v>0</v>
      </c>
      <c r="L30" s="10"/>
      <c r="M30" s="10"/>
      <c r="N30" s="10"/>
      <c r="O30" s="10">
        <f t="shared" si="3"/>
        <v>0</v>
      </c>
      <c r="P30" s="12"/>
      <c r="Q30" s="12"/>
      <c r="R30" s="10"/>
      <c r="S30" s="10" t="e">
        <f t="shared" si="4"/>
        <v>#DIV/0!</v>
      </c>
      <c r="T30" s="10" t="e">
        <f t="shared" si="5"/>
        <v>#DIV/0!</v>
      </c>
      <c r="U30" s="10">
        <v>0</v>
      </c>
      <c r="V30" s="10">
        <v>0</v>
      </c>
      <c r="W30" s="10">
        <v>0</v>
      </c>
      <c r="X30" s="10">
        <v>0</v>
      </c>
      <c r="Y30" s="10" t="s">
        <v>32</v>
      </c>
      <c r="Z30" s="10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62</v>
      </c>
      <c r="B31" s="10" t="s">
        <v>34</v>
      </c>
      <c r="C31" s="10"/>
      <c r="D31" s="10"/>
      <c r="E31" s="10"/>
      <c r="F31" s="10"/>
      <c r="G31" s="11">
        <v>0</v>
      </c>
      <c r="H31" s="10">
        <v>60</v>
      </c>
      <c r="I31" s="10" t="s">
        <v>38</v>
      </c>
      <c r="J31" s="10"/>
      <c r="K31" s="10">
        <f t="shared" si="1"/>
        <v>0</v>
      </c>
      <c r="L31" s="10"/>
      <c r="M31" s="10"/>
      <c r="N31" s="10"/>
      <c r="O31" s="10">
        <f t="shared" si="3"/>
        <v>0</v>
      </c>
      <c r="P31" s="12"/>
      <c r="Q31" s="12"/>
      <c r="R31" s="10"/>
      <c r="S31" s="10" t="e">
        <f t="shared" si="4"/>
        <v>#DIV/0!</v>
      </c>
      <c r="T31" s="10" t="e">
        <f t="shared" si="5"/>
        <v>#DIV/0!</v>
      </c>
      <c r="U31" s="10">
        <v>0</v>
      </c>
      <c r="V31" s="10">
        <v>0</v>
      </c>
      <c r="W31" s="10">
        <v>0</v>
      </c>
      <c r="X31" s="10">
        <v>0</v>
      </c>
      <c r="Y31" s="10" t="s">
        <v>32</v>
      </c>
      <c r="Z31" s="10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30</v>
      </c>
      <c r="C32" s="10"/>
      <c r="D32" s="10"/>
      <c r="E32" s="10"/>
      <c r="F32" s="10"/>
      <c r="G32" s="11">
        <v>0</v>
      </c>
      <c r="H32" s="10">
        <v>60</v>
      </c>
      <c r="I32" s="10" t="s">
        <v>31</v>
      </c>
      <c r="J32" s="10"/>
      <c r="K32" s="10">
        <f t="shared" si="1"/>
        <v>0</v>
      </c>
      <c r="L32" s="10"/>
      <c r="M32" s="10"/>
      <c r="N32" s="10"/>
      <c r="O32" s="10">
        <f t="shared" si="3"/>
        <v>0</v>
      </c>
      <c r="P32" s="12"/>
      <c r="Q32" s="12"/>
      <c r="R32" s="10"/>
      <c r="S32" s="10" t="e">
        <f t="shared" si="4"/>
        <v>#DIV/0!</v>
      </c>
      <c r="T32" s="10" t="e">
        <f t="shared" si="5"/>
        <v>#DIV/0!</v>
      </c>
      <c r="U32" s="10">
        <v>0</v>
      </c>
      <c r="V32" s="10">
        <v>0</v>
      </c>
      <c r="W32" s="10">
        <v>0</v>
      </c>
      <c r="X32" s="10">
        <v>0</v>
      </c>
      <c r="Y32" s="10" t="s">
        <v>32</v>
      </c>
      <c r="Z32" s="10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64</v>
      </c>
      <c r="B33" s="10" t="s">
        <v>34</v>
      </c>
      <c r="C33" s="10"/>
      <c r="D33" s="10"/>
      <c r="E33" s="10"/>
      <c r="F33" s="10"/>
      <c r="G33" s="11">
        <v>0</v>
      </c>
      <c r="H33" s="10">
        <v>45</v>
      </c>
      <c r="I33" s="10" t="s">
        <v>35</v>
      </c>
      <c r="J33" s="10"/>
      <c r="K33" s="10">
        <f t="shared" si="1"/>
        <v>0</v>
      </c>
      <c r="L33" s="10"/>
      <c r="M33" s="10"/>
      <c r="N33" s="10"/>
      <c r="O33" s="10">
        <f t="shared" si="3"/>
        <v>0</v>
      </c>
      <c r="P33" s="12"/>
      <c r="Q33" s="12"/>
      <c r="R33" s="10"/>
      <c r="S33" s="10" t="e">
        <f t="shared" si="4"/>
        <v>#DIV/0!</v>
      </c>
      <c r="T33" s="10" t="e">
        <f t="shared" si="5"/>
        <v>#DIV/0!</v>
      </c>
      <c r="U33" s="10">
        <v>0</v>
      </c>
      <c r="V33" s="10">
        <v>0</v>
      </c>
      <c r="W33" s="10">
        <v>0</v>
      </c>
      <c r="X33" s="10">
        <v>0</v>
      </c>
      <c r="Y33" s="10" t="s">
        <v>32</v>
      </c>
      <c r="Z33" s="10">
        <f t="shared" si="2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65</v>
      </c>
      <c r="B34" s="10" t="s">
        <v>30</v>
      </c>
      <c r="C34" s="10"/>
      <c r="D34" s="10"/>
      <c r="E34" s="10"/>
      <c r="F34" s="10"/>
      <c r="G34" s="11">
        <v>0</v>
      </c>
      <c r="H34" s="10">
        <v>45</v>
      </c>
      <c r="I34" s="10" t="s">
        <v>31</v>
      </c>
      <c r="J34" s="10"/>
      <c r="K34" s="10">
        <f t="shared" si="1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</v>
      </c>
      <c r="V34" s="10">
        <v>0</v>
      </c>
      <c r="W34" s="10">
        <v>0</v>
      </c>
      <c r="X34" s="10">
        <v>0</v>
      </c>
      <c r="Y34" s="10" t="s">
        <v>32</v>
      </c>
      <c r="Z34" s="10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66</v>
      </c>
      <c r="B35" s="10" t="s">
        <v>34</v>
      </c>
      <c r="C35" s="10"/>
      <c r="D35" s="10"/>
      <c r="E35" s="10"/>
      <c r="F35" s="10"/>
      <c r="G35" s="11">
        <v>0</v>
      </c>
      <c r="H35" s="10">
        <v>60</v>
      </c>
      <c r="I35" s="10" t="s">
        <v>38</v>
      </c>
      <c r="J35" s="10"/>
      <c r="K35" s="10">
        <f t="shared" si="1"/>
        <v>0</v>
      </c>
      <c r="L35" s="10"/>
      <c r="M35" s="10"/>
      <c r="N35" s="10"/>
      <c r="O35" s="10">
        <f t="shared" si="3"/>
        <v>0</v>
      </c>
      <c r="P35" s="12"/>
      <c r="Q35" s="12"/>
      <c r="R35" s="10"/>
      <c r="S35" s="10" t="e">
        <f t="shared" si="4"/>
        <v>#DIV/0!</v>
      </c>
      <c r="T35" s="10" t="e">
        <f t="shared" si="5"/>
        <v>#DIV/0!</v>
      </c>
      <c r="U35" s="10">
        <v>0</v>
      </c>
      <c r="V35" s="10">
        <v>0</v>
      </c>
      <c r="W35" s="10">
        <v>0</v>
      </c>
      <c r="X35" s="10">
        <v>0</v>
      </c>
      <c r="Y35" s="10" t="s">
        <v>32</v>
      </c>
      <c r="Z35" s="10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67</v>
      </c>
      <c r="B36" s="10" t="s">
        <v>30</v>
      </c>
      <c r="C36" s="10"/>
      <c r="D36" s="10"/>
      <c r="E36" s="10"/>
      <c r="F36" s="10"/>
      <c r="G36" s="11">
        <v>0</v>
      </c>
      <c r="H36" s="10">
        <v>45</v>
      </c>
      <c r="I36" s="10" t="s">
        <v>31</v>
      </c>
      <c r="J36" s="10"/>
      <c r="K36" s="10">
        <f t="shared" si="1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 t="s">
        <v>32</v>
      </c>
      <c r="Z36" s="10">
        <f t="shared" si="2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68</v>
      </c>
      <c r="B37" s="10" t="s">
        <v>30</v>
      </c>
      <c r="C37" s="10"/>
      <c r="D37" s="10"/>
      <c r="E37" s="10"/>
      <c r="F37" s="10"/>
      <c r="G37" s="11">
        <v>0</v>
      </c>
      <c r="H37" s="10">
        <v>45</v>
      </c>
      <c r="I37" s="10" t="s">
        <v>31</v>
      </c>
      <c r="J37" s="10"/>
      <c r="K37" s="10">
        <f t="shared" ref="K37:K67" si="7">E37-J37</f>
        <v>0</v>
      </c>
      <c r="L37" s="10"/>
      <c r="M37" s="10"/>
      <c r="N37" s="10"/>
      <c r="O37" s="10">
        <f t="shared" si="3"/>
        <v>0</v>
      </c>
      <c r="P37" s="12"/>
      <c r="Q37" s="12"/>
      <c r="R37" s="10"/>
      <c r="S37" s="10" t="e">
        <f t="shared" si="4"/>
        <v>#DIV/0!</v>
      </c>
      <c r="T37" s="10" t="e">
        <f t="shared" si="5"/>
        <v>#DIV/0!</v>
      </c>
      <c r="U37" s="10">
        <v>0</v>
      </c>
      <c r="V37" s="10">
        <v>0</v>
      </c>
      <c r="W37" s="10">
        <v>0</v>
      </c>
      <c r="X37" s="10">
        <v>0</v>
      </c>
      <c r="Y37" s="10" t="s">
        <v>69</v>
      </c>
      <c r="Z37" s="10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34</v>
      </c>
      <c r="C38" s="1">
        <v>4.3559999999999999</v>
      </c>
      <c r="D38" s="1">
        <v>77.700999999999993</v>
      </c>
      <c r="E38" s="1">
        <v>19.253</v>
      </c>
      <c r="F38" s="1">
        <v>62.804000000000002</v>
      </c>
      <c r="G38" s="6">
        <v>1</v>
      </c>
      <c r="H38" s="1">
        <v>45</v>
      </c>
      <c r="I38" s="1" t="s">
        <v>35</v>
      </c>
      <c r="J38" s="1">
        <v>18</v>
      </c>
      <c r="K38" s="1">
        <f t="shared" si="7"/>
        <v>1.2530000000000001</v>
      </c>
      <c r="L38" s="1"/>
      <c r="M38" s="1"/>
      <c r="N38" s="1"/>
      <c r="O38" s="1">
        <f t="shared" si="3"/>
        <v>3.8506</v>
      </c>
      <c r="P38" s="5">
        <v>20</v>
      </c>
      <c r="Q38" s="5"/>
      <c r="R38" s="1"/>
      <c r="S38" s="1">
        <f t="shared" si="4"/>
        <v>21.504181166571446</v>
      </c>
      <c r="T38" s="1">
        <f t="shared" si="5"/>
        <v>16.310185425647951</v>
      </c>
      <c r="U38" s="1">
        <v>0.9506</v>
      </c>
      <c r="V38" s="1">
        <v>7.7073999999999998</v>
      </c>
      <c r="W38" s="1">
        <v>0</v>
      </c>
      <c r="X38" s="1">
        <v>0</v>
      </c>
      <c r="Y38" s="1"/>
      <c r="Z38" s="1">
        <f t="shared" ref="Z38:Z69" si="8">P38*G38</f>
        <v>20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30</v>
      </c>
      <c r="C39" s="1">
        <v>56</v>
      </c>
      <c r="D39" s="1">
        <v>8</v>
      </c>
      <c r="E39" s="1">
        <v>8</v>
      </c>
      <c r="F39" s="1">
        <v>56</v>
      </c>
      <c r="G39" s="6">
        <v>0.4</v>
      </c>
      <c r="H39" s="1">
        <v>60</v>
      </c>
      <c r="I39" s="1" t="s">
        <v>38</v>
      </c>
      <c r="J39" s="1">
        <v>8</v>
      </c>
      <c r="K39" s="1">
        <f t="shared" si="7"/>
        <v>0</v>
      </c>
      <c r="L39" s="1"/>
      <c r="M39" s="1"/>
      <c r="N39" s="1"/>
      <c r="O39" s="1">
        <f t="shared" si="3"/>
        <v>1.6</v>
      </c>
      <c r="P39" s="5"/>
      <c r="Q39" s="5"/>
      <c r="R39" s="1"/>
      <c r="S39" s="1">
        <f t="shared" si="4"/>
        <v>35</v>
      </c>
      <c r="T39" s="1">
        <f t="shared" si="5"/>
        <v>35</v>
      </c>
      <c r="U39" s="1">
        <v>0</v>
      </c>
      <c r="V39" s="1">
        <v>4.8</v>
      </c>
      <c r="W39" s="1">
        <v>0</v>
      </c>
      <c r="X39" s="1">
        <v>0</v>
      </c>
      <c r="Y39" s="1"/>
      <c r="Z39" s="1">
        <f t="shared" si="8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72</v>
      </c>
      <c r="B40" s="10" t="s">
        <v>30</v>
      </c>
      <c r="C40" s="10"/>
      <c r="D40" s="10"/>
      <c r="E40" s="10"/>
      <c r="F40" s="10"/>
      <c r="G40" s="11">
        <v>0</v>
      </c>
      <c r="H40" s="10">
        <v>60</v>
      </c>
      <c r="I40" s="10" t="s">
        <v>38</v>
      </c>
      <c r="J40" s="10"/>
      <c r="K40" s="10">
        <f t="shared" si="7"/>
        <v>0</v>
      </c>
      <c r="L40" s="10"/>
      <c r="M40" s="10"/>
      <c r="N40" s="10"/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</v>
      </c>
      <c r="W40" s="10">
        <v>0</v>
      </c>
      <c r="X40" s="10">
        <v>0</v>
      </c>
      <c r="Y40" s="10" t="s">
        <v>32</v>
      </c>
      <c r="Z40" s="10">
        <f t="shared" si="8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73</v>
      </c>
      <c r="B41" s="10" t="s">
        <v>30</v>
      </c>
      <c r="C41" s="10"/>
      <c r="D41" s="10"/>
      <c r="E41" s="10"/>
      <c r="F41" s="10"/>
      <c r="G41" s="11">
        <v>0</v>
      </c>
      <c r="H41" s="10">
        <v>60</v>
      </c>
      <c r="I41" s="10" t="s">
        <v>31</v>
      </c>
      <c r="J41" s="10"/>
      <c r="K41" s="10">
        <f t="shared" si="7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 t="s">
        <v>32</v>
      </c>
      <c r="Z41" s="10">
        <f t="shared" si="8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74</v>
      </c>
      <c r="B42" s="10" t="s">
        <v>30</v>
      </c>
      <c r="C42" s="10"/>
      <c r="D42" s="10"/>
      <c r="E42" s="10"/>
      <c r="F42" s="10"/>
      <c r="G42" s="11">
        <v>0</v>
      </c>
      <c r="H42" s="10">
        <v>45</v>
      </c>
      <c r="I42" s="10" t="s">
        <v>31</v>
      </c>
      <c r="J42" s="10"/>
      <c r="K42" s="10">
        <f t="shared" si="7"/>
        <v>0</v>
      </c>
      <c r="L42" s="10"/>
      <c r="M42" s="10"/>
      <c r="N42" s="10"/>
      <c r="O42" s="10">
        <f t="shared" si="3"/>
        <v>0</v>
      </c>
      <c r="P42" s="12"/>
      <c r="Q42" s="12"/>
      <c r="R42" s="10"/>
      <c r="S42" s="10" t="e">
        <f t="shared" si="4"/>
        <v>#DIV/0!</v>
      </c>
      <c r="T42" s="10" t="e">
        <f t="shared" si="5"/>
        <v>#DIV/0!</v>
      </c>
      <c r="U42" s="10">
        <v>0</v>
      </c>
      <c r="V42" s="10">
        <v>0</v>
      </c>
      <c r="W42" s="10">
        <v>0</v>
      </c>
      <c r="X42" s="10">
        <v>0</v>
      </c>
      <c r="Y42" s="10" t="s">
        <v>32</v>
      </c>
      <c r="Z42" s="10">
        <f t="shared" si="8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75</v>
      </c>
      <c r="B43" s="10" t="s">
        <v>30</v>
      </c>
      <c r="C43" s="10"/>
      <c r="D43" s="10"/>
      <c r="E43" s="10"/>
      <c r="F43" s="10"/>
      <c r="G43" s="11">
        <v>0</v>
      </c>
      <c r="H43" s="10">
        <v>60</v>
      </c>
      <c r="I43" s="10" t="s">
        <v>31</v>
      </c>
      <c r="J43" s="10"/>
      <c r="K43" s="10">
        <f t="shared" si="7"/>
        <v>0</v>
      </c>
      <c r="L43" s="10"/>
      <c r="M43" s="10"/>
      <c r="N43" s="10"/>
      <c r="O43" s="10">
        <f t="shared" si="3"/>
        <v>0</v>
      </c>
      <c r="P43" s="12"/>
      <c r="Q43" s="12"/>
      <c r="R43" s="10"/>
      <c r="S43" s="10" t="e">
        <f t="shared" si="4"/>
        <v>#DIV/0!</v>
      </c>
      <c r="T43" s="10" t="e">
        <f t="shared" si="5"/>
        <v>#DIV/0!</v>
      </c>
      <c r="U43" s="10">
        <v>0</v>
      </c>
      <c r="V43" s="10">
        <v>0</v>
      </c>
      <c r="W43" s="10">
        <v>0</v>
      </c>
      <c r="X43" s="10">
        <v>0</v>
      </c>
      <c r="Y43" s="10" t="s">
        <v>32</v>
      </c>
      <c r="Z43" s="10">
        <f t="shared" si="8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76</v>
      </c>
      <c r="B44" s="10" t="s">
        <v>30</v>
      </c>
      <c r="C44" s="10"/>
      <c r="D44" s="10"/>
      <c r="E44" s="10"/>
      <c r="F44" s="10"/>
      <c r="G44" s="11">
        <v>0</v>
      </c>
      <c r="H44" s="10">
        <v>60</v>
      </c>
      <c r="I44" s="10" t="s">
        <v>31</v>
      </c>
      <c r="J44" s="10"/>
      <c r="K44" s="10">
        <f t="shared" si="7"/>
        <v>0</v>
      </c>
      <c r="L44" s="10"/>
      <c r="M44" s="10"/>
      <c r="N44" s="10"/>
      <c r="O44" s="10">
        <f t="shared" si="3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 t="s">
        <v>32</v>
      </c>
      <c r="Z44" s="10">
        <f t="shared" si="8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77</v>
      </c>
      <c r="B45" s="10" t="s">
        <v>30</v>
      </c>
      <c r="C45" s="10"/>
      <c r="D45" s="10"/>
      <c r="E45" s="10"/>
      <c r="F45" s="10"/>
      <c r="G45" s="11">
        <v>0</v>
      </c>
      <c r="H45" s="10">
        <v>45</v>
      </c>
      <c r="I45" s="10" t="s">
        <v>31</v>
      </c>
      <c r="J45" s="10"/>
      <c r="K45" s="10">
        <f t="shared" si="7"/>
        <v>0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0</v>
      </c>
      <c r="V45" s="10">
        <v>0</v>
      </c>
      <c r="W45" s="10">
        <v>0</v>
      </c>
      <c r="X45" s="10">
        <v>0</v>
      </c>
      <c r="Y45" s="10" t="s">
        <v>32</v>
      </c>
      <c r="Z45" s="10">
        <f t="shared" si="8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78</v>
      </c>
      <c r="B46" s="10" t="s">
        <v>34</v>
      </c>
      <c r="C46" s="10"/>
      <c r="D46" s="10"/>
      <c r="E46" s="10"/>
      <c r="F46" s="10"/>
      <c r="G46" s="11">
        <v>0</v>
      </c>
      <c r="H46" s="10">
        <v>60</v>
      </c>
      <c r="I46" s="10" t="s">
        <v>38</v>
      </c>
      <c r="J46" s="10"/>
      <c r="K46" s="10">
        <f t="shared" si="7"/>
        <v>0</v>
      </c>
      <c r="L46" s="10"/>
      <c r="M46" s="10"/>
      <c r="N46" s="10"/>
      <c r="O46" s="10">
        <f t="shared" si="3"/>
        <v>0</v>
      </c>
      <c r="P46" s="12"/>
      <c r="Q46" s="12"/>
      <c r="R46" s="10"/>
      <c r="S46" s="10" t="e">
        <f t="shared" si="4"/>
        <v>#DIV/0!</v>
      </c>
      <c r="T46" s="10" t="e">
        <f t="shared" si="5"/>
        <v>#DIV/0!</v>
      </c>
      <c r="U46" s="10">
        <v>0</v>
      </c>
      <c r="V46" s="10">
        <v>0</v>
      </c>
      <c r="W46" s="10">
        <v>0</v>
      </c>
      <c r="X46" s="10">
        <v>0</v>
      </c>
      <c r="Y46" s="10" t="s">
        <v>32</v>
      </c>
      <c r="Z46" s="10">
        <f t="shared" si="8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34</v>
      </c>
      <c r="C47" s="1">
        <v>42.497</v>
      </c>
      <c r="D47" s="1"/>
      <c r="E47" s="1">
        <v>36.366999999999997</v>
      </c>
      <c r="F47" s="1">
        <v>1E-3</v>
      </c>
      <c r="G47" s="6">
        <v>1</v>
      </c>
      <c r="H47" s="1">
        <v>45</v>
      </c>
      <c r="I47" s="1" t="s">
        <v>31</v>
      </c>
      <c r="J47" s="1">
        <v>46.5</v>
      </c>
      <c r="K47" s="1">
        <f t="shared" si="7"/>
        <v>-10.133000000000003</v>
      </c>
      <c r="L47" s="1"/>
      <c r="M47" s="1"/>
      <c r="N47" s="1">
        <v>27</v>
      </c>
      <c r="O47" s="1">
        <f t="shared" si="3"/>
        <v>7.2733999999999996</v>
      </c>
      <c r="P47" s="5">
        <f>13*O47-N47-F47</f>
        <v>67.55319999999999</v>
      </c>
      <c r="Q47" s="5"/>
      <c r="R47" s="1"/>
      <c r="S47" s="1">
        <f t="shared" si="4"/>
        <v>13</v>
      </c>
      <c r="T47" s="1">
        <f t="shared" si="5"/>
        <v>3.712294112794567</v>
      </c>
      <c r="U47" s="1">
        <v>4.8754</v>
      </c>
      <c r="V47" s="1">
        <v>1.2689999999999999</v>
      </c>
      <c r="W47" s="1">
        <v>4.8124000000000002</v>
      </c>
      <c r="X47" s="1">
        <v>0</v>
      </c>
      <c r="Y47" s="1"/>
      <c r="Z47" s="1">
        <f t="shared" si="8"/>
        <v>67.55319999999999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80</v>
      </c>
      <c r="B48" s="10" t="s">
        <v>34</v>
      </c>
      <c r="C48" s="10"/>
      <c r="D48" s="10"/>
      <c r="E48" s="10"/>
      <c r="F48" s="10"/>
      <c r="G48" s="11">
        <v>0</v>
      </c>
      <c r="H48" s="10">
        <v>45</v>
      </c>
      <c r="I48" s="10" t="s">
        <v>31</v>
      </c>
      <c r="J48" s="10"/>
      <c r="K48" s="10">
        <f t="shared" si="7"/>
        <v>0</v>
      </c>
      <c r="L48" s="10"/>
      <c r="M48" s="10"/>
      <c r="N48" s="10"/>
      <c r="O48" s="10">
        <f t="shared" si="3"/>
        <v>0</v>
      </c>
      <c r="P48" s="12"/>
      <c r="Q48" s="12"/>
      <c r="R48" s="10"/>
      <c r="S48" s="10" t="e">
        <f t="shared" si="4"/>
        <v>#DIV/0!</v>
      </c>
      <c r="T48" s="10" t="e">
        <f t="shared" si="5"/>
        <v>#DIV/0!</v>
      </c>
      <c r="U48" s="10">
        <v>0</v>
      </c>
      <c r="V48" s="10">
        <v>0</v>
      </c>
      <c r="W48" s="10">
        <v>0</v>
      </c>
      <c r="X48" s="10">
        <v>0</v>
      </c>
      <c r="Y48" s="10" t="s">
        <v>32</v>
      </c>
      <c r="Z48" s="10">
        <f t="shared" si="8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81</v>
      </c>
      <c r="B49" s="10" t="s">
        <v>30</v>
      </c>
      <c r="C49" s="10"/>
      <c r="D49" s="10"/>
      <c r="E49" s="10"/>
      <c r="F49" s="10"/>
      <c r="G49" s="11">
        <v>0</v>
      </c>
      <c r="H49" s="10">
        <v>60</v>
      </c>
      <c r="I49" s="10" t="s">
        <v>31</v>
      </c>
      <c r="J49" s="10"/>
      <c r="K49" s="10">
        <f t="shared" si="7"/>
        <v>0</v>
      </c>
      <c r="L49" s="10"/>
      <c r="M49" s="10"/>
      <c r="N49" s="10"/>
      <c r="O49" s="10">
        <f t="shared" si="3"/>
        <v>0</v>
      </c>
      <c r="P49" s="12"/>
      <c r="Q49" s="12"/>
      <c r="R49" s="10"/>
      <c r="S49" s="10" t="e">
        <f t="shared" si="4"/>
        <v>#DIV/0!</v>
      </c>
      <c r="T49" s="10" t="e">
        <f t="shared" si="5"/>
        <v>#DIV/0!</v>
      </c>
      <c r="U49" s="10">
        <v>0</v>
      </c>
      <c r="V49" s="10">
        <v>0</v>
      </c>
      <c r="W49" s="10">
        <v>0</v>
      </c>
      <c r="X49" s="10">
        <v>0</v>
      </c>
      <c r="Y49" s="10" t="s">
        <v>32</v>
      </c>
      <c r="Z49" s="10">
        <f t="shared" si="8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82</v>
      </c>
      <c r="B50" s="10" t="s">
        <v>30</v>
      </c>
      <c r="C50" s="10"/>
      <c r="D50" s="10"/>
      <c r="E50" s="10"/>
      <c r="F50" s="10"/>
      <c r="G50" s="11">
        <v>0</v>
      </c>
      <c r="H50" s="10">
        <v>45</v>
      </c>
      <c r="I50" s="10" t="s">
        <v>31</v>
      </c>
      <c r="J50" s="10"/>
      <c r="K50" s="10">
        <f t="shared" si="7"/>
        <v>0</v>
      </c>
      <c r="L50" s="10"/>
      <c r="M50" s="10"/>
      <c r="N50" s="10"/>
      <c r="O50" s="10">
        <f t="shared" si="3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 t="s">
        <v>32</v>
      </c>
      <c r="Z50" s="10">
        <f t="shared" si="8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83</v>
      </c>
      <c r="B51" s="10" t="s">
        <v>34</v>
      </c>
      <c r="C51" s="10"/>
      <c r="D51" s="10"/>
      <c r="E51" s="10"/>
      <c r="F51" s="10"/>
      <c r="G51" s="11">
        <v>0</v>
      </c>
      <c r="H51" s="10">
        <v>45</v>
      </c>
      <c r="I51" s="10" t="s">
        <v>31</v>
      </c>
      <c r="J51" s="10"/>
      <c r="K51" s="10">
        <f t="shared" si="7"/>
        <v>0</v>
      </c>
      <c r="L51" s="10"/>
      <c r="M51" s="10"/>
      <c r="N51" s="10"/>
      <c r="O51" s="10">
        <f t="shared" si="3"/>
        <v>0</v>
      </c>
      <c r="P51" s="12"/>
      <c r="Q51" s="12"/>
      <c r="R51" s="10"/>
      <c r="S51" s="10" t="e">
        <f t="shared" si="4"/>
        <v>#DIV/0!</v>
      </c>
      <c r="T51" s="10" t="e">
        <f t="shared" si="5"/>
        <v>#DIV/0!</v>
      </c>
      <c r="U51" s="10">
        <v>0</v>
      </c>
      <c r="V51" s="10">
        <v>0</v>
      </c>
      <c r="W51" s="10">
        <v>0</v>
      </c>
      <c r="X51" s="10">
        <v>0</v>
      </c>
      <c r="Y51" s="10" t="s">
        <v>32</v>
      </c>
      <c r="Z51" s="10">
        <f t="shared" si="8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84</v>
      </c>
      <c r="B52" s="10" t="s">
        <v>34</v>
      </c>
      <c r="C52" s="10"/>
      <c r="D52" s="10"/>
      <c r="E52" s="10"/>
      <c r="F52" s="10"/>
      <c r="G52" s="11">
        <v>0</v>
      </c>
      <c r="H52" s="10">
        <v>45</v>
      </c>
      <c r="I52" s="10" t="s">
        <v>31</v>
      </c>
      <c r="J52" s="10"/>
      <c r="K52" s="10">
        <f t="shared" si="7"/>
        <v>0</v>
      </c>
      <c r="L52" s="10"/>
      <c r="M52" s="10"/>
      <c r="N52" s="10"/>
      <c r="O52" s="10">
        <f t="shared" si="3"/>
        <v>0</v>
      </c>
      <c r="P52" s="12"/>
      <c r="Q52" s="12"/>
      <c r="R52" s="10"/>
      <c r="S52" s="10" t="e">
        <f t="shared" si="4"/>
        <v>#DIV/0!</v>
      </c>
      <c r="T52" s="10" t="e">
        <f t="shared" si="5"/>
        <v>#DIV/0!</v>
      </c>
      <c r="U52" s="10">
        <v>0</v>
      </c>
      <c r="V52" s="10">
        <v>0</v>
      </c>
      <c r="W52" s="10">
        <v>0</v>
      </c>
      <c r="X52" s="10">
        <v>0</v>
      </c>
      <c r="Y52" s="10" t="s">
        <v>32</v>
      </c>
      <c r="Z52" s="10">
        <f t="shared" si="8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85</v>
      </c>
      <c r="B53" s="10" t="s">
        <v>30</v>
      </c>
      <c r="C53" s="10"/>
      <c r="D53" s="10"/>
      <c r="E53" s="10"/>
      <c r="F53" s="10"/>
      <c r="G53" s="11">
        <v>0</v>
      </c>
      <c r="H53" s="10">
        <v>45</v>
      </c>
      <c r="I53" s="10" t="s">
        <v>31</v>
      </c>
      <c r="J53" s="10"/>
      <c r="K53" s="10">
        <f t="shared" si="7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</v>
      </c>
      <c r="V53" s="10">
        <v>0</v>
      </c>
      <c r="W53" s="10">
        <v>0</v>
      </c>
      <c r="X53" s="10">
        <v>0</v>
      </c>
      <c r="Y53" s="10" t="s">
        <v>32</v>
      </c>
      <c r="Z53" s="10">
        <f t="shared" si="8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30</v>
      </c>
      <c r="C54" s="1"/>
      <c r="D54" s="1">
        <v>56</v>
      </c>
      <c r="E54" s="1">
        <v>24</v>
      </c>
      <c r="F54" s="1">
        <v>32</v>
      </c>
      <c r="G54" s="6">
        <v>0.35</v>
      </c>
      <c r="H54" s="1">
        <v>45</v>
      </c>
      <c r="I54" s="1" t="s">
        <v>31</v>
      </c>
      <c r="J54" s="1">
        <v>24</v>
      </c>
      <c r="K54" s="1">
        <f t="shared" si="7"/>
        <v>0</v>
      </c>
      <c r="L54" s="1"/>
      <c r="M54" s="1"/>
      <c r="N54" s="1">
        <v>8</v>
      </c>
      <c r="O54" s="1">
        <f t="shared" si="3"/>
        <v>4.8</v>
      </c>
      <c r="P54" s="5">
        <f>13*O54-N54-F54</f>
        <v>22.4</v>
      </c>
      <c r="Q54" s="5"/>
      <c r="R54" s="1"/>
      <c r="S54" s="1">
        <f t="shared" si="4"/>
        <v>13</v>
      </c>
      <c r="T54" s="1">
        <f t="shared" si="5"/>
        <v>8.3333333333333339</v>
      </c>
      <c r="U54" s="1">
        <v>5.2</v>
      </c>
      <c r="V54" s="1">
        <v>6.4</v>
      </c>
      <c r="W54" s="1">
        <v>6</v>
      </c>
      <c r="X54" s="1">
        <v>0</v>
      </c>
      <c r="Y54" s="1"/>
      <c r="Z54" s="1">
        <f t="shared" si="8"/>
        <v>7.839999999999999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87</v>
      </c>
      <c r="B55" s="10" t="s">
        <v>30</v>
      </c>
      <c r="C55" s="10"/>
      <c r="D55" s="10"/>
      <c r="E55" s="10"/>
      <c r="F55" s="10"/>
      <c r="G55" s="11">
        <v>0</v>
      </c>
      <c r="H55" s="10">
        <v>45</v>
      </c>
      <c r="I55" s="10" t="s">
        <v>31</v>
      </c>
      <c r="J55" s="10"/>
      <c r="K55" s="10">
        <f t="shared" si="7"/>
        <v>0</v>
      </c>
      <c r="L55" s="10"/>
      <c r="M55" s="10"/>
      <c r="N55" s="10"/>
      <c r="O55" s="10">
        <f t="shared" si="3"/>
        <v>0</v>
      </c>
      <c r="P55" s="12"/>
      <c r="Q55" s="12"/>
      <c r="R55" s="10"/>
      <c r="S55" s="10" t="e">
        <f t="shared" si="4"/>
        <v>#DIV/0!</v>
      </c>
      <c r="T55" s="10" t="e">
        <f t="shared" si="5"/>
        <v>#DIV/0!</v>
      </c>
      <c r="U55" s="10">
        <v>0</v>
      </c>
      <c r="V55" s="10">
        <v>0</v>
      </c>
      <c r="W55" s="10">
        <v>0</v>
      </c>
      <c r="X55" s="10">
        <v>0</v>
      </c>
      <c r="Y55" s="10" t="s">
        <v>32</v>
      </c>
      <c r="Z55" s="10">
        <f t="shared" si="8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30</v>
      </c>
      <c r="C56" s="1">
        <v>8</v>
      </c>
      <c r="D56" s="1">
        <v>104</v>
      </c>
      <c r="E56" s="1">
        <v>24</v>
      </c>
      <c r="F56" s="1">
        <v>79</v>
      </c>
      <c r="G56" s="6">
        <v>0.35</v>
      </c>
      <c r="H56" s="1">
        <v>45</v>
      </c>
      <c r="I56" s="1" t="s">
        <v>35</v>
      </c>
      <c r="J56" s="1">
        <v>24</v>
      </c>
      <c r="K56" s="1">
        <f t="shared" si="7"/>
        <v>0</v>
      </c>
      <c r="L56" s="1"/>
      <c r="M56" s="1"/>
      <c r="N56" s="1"/>
      <c r="O56" s="1">
        <f t="shared" si="3"/>
        <v>4.8</v>
      </c>
      <c r="P56" s="5">
        <v>32</v>
      </c>
      <c r="Q56" s="5"/>
      <c r="R56" s="1"/>
      <c r="S56" s="1">
        <f t="shared" si="4"/>
        <v>23.125</v>
      </c>
      <c r="T56" s="1">
        <f t="shared" si="5"/>
        <v>16.458333333333336</v>
      </c>
      <c r="U56" s="1">
        <v>6.2</v>
      </c>
      <c r="V56" s="1">
        <v>11.2</v>
      </c>
      <c r="W56" s="1">
        <v>5</v>
      </c>
      <c r="X56" s="1">
        <v>0</v>
      </c>
      <c r="Y56" s="1"/>
      <c r="Z56" s="1">
        <f t="shared" si="8"/>
        <v>11.2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89</v>
      </c>
      <c r="B57" s="10" t="s">
        <v>30</v>
      </c>
      <c r="C57" s="10"/>
      <c r="D57" s="10"/>
      <c r="E57" s="10"/>
      <c r="F57" s="10"/>
      <c r="G57" s="11">
        <v>0</v>
      </c>
      <c r="H57" s="10">
        <v>45</v>
      </c>
      <c r="I57" s="10" t="s">
        <v>90</v>
      </c>
      <c r="J57" s="10"/>
      <c r="K57" s="10">
        <f t="shared" si="7"/>
        <v>0</v>
      </c>
      <c r="L57" s="10"/>
      <c r="M57" s="10"/>
      <c r="N57" s="10"/>
      <c r="O57" s="10">
        <f t="shared" si="3"/>
        <v>0</v>
      </c>
      <c r="P57" s="12"/>
      <c r="Q57" s="12"/>
      <c r="R57" s="10"/>
      <c r="S57" s="10" t="e">
        <f t="shared" si="4"/>
        <v>#DIV/0!</v>
      </c>
      <c r="T57" s="10" t="e">
        <f t="shared" si="5"/>
        <v>#DIV/0!</v>
      </c>
      <c r="U57" s="10">
        <v>0</v>
      </c>
      <c r="V57" s="10">
        <v>0</v>
      </c>
      <c r="W57" s="10">
        <v>0</v>
      </c>
      <c r="X57" s="10">
        <v>0</v>
      </c>
      <c r="Y57" s="10" t="s">
        <v>91</v>
      </c>
      <c r="Z57" s="10">
        <f t="shared" si="8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30</v>
      </c>
      <c r="C58" s="1">
        <v>8</v>
      </c>
      <c r="D58" s="1">
        <v>112</v>
      </c>
      <c r="E58" s="1">
        <v>24</v>
      </c>
      <c r="F58" s="1">
        <v>87</v>
      </c>
      <c r="G58" s="6">
        <v>0.35</v>
      </c>
      <c r="H58" s="1">
        <v>45</v>
      </c>
      <c r="I58" s="1" t="s">
        <v>35</v>
      </c>
      <c r="J58" s="1">
        <v>24</v>
      </c>
      <c r="K58" s="1">
        <f t="shared" si="7"/>
        <v>0</v>
      </c>
      <c r="L58" s="1"/>
      <c r="M58" s="1"/>
      <c r="N58" s="1"/>
      <c r="O58" s="1">
        <f t="shared" si="3"/>
        <v>4.8</v>
      </c>
      <c r="P58" s="5">
        <v>24</v>
      </c>
      <c r="Q58" s="5"/>
      <c r="R58" s="1"/>
      <c r="S58" s="1">
        <f t="shared" si="4"/>
        <v>23.125</v>
      </c>
      <c r="T58" s="1">
        <f t="shared" si="5"/>
        <v>18.125</v>
      </c>
      <c r="U58" s="1">
        <v>5.4</v>
      </c>
      <c r="V58" s="1">
        <v>11.2</v>
      </c>
      <c r="W58" s="1">
        <v>4.2</v>
      </c>
      <c r="X58" s="1">
        <v>0</v>
      </c>
      <c r="Y58" s="1"/>
      <c r="Z58" s="1">
        <f t="shared" si="8"/>
        <v>8.3999999999999986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93</v>
      </c>
      <c r="B59" s="10" t="s">
        <v>30</v>
      </c>
      <c r="C59" s="10"/>
      <c r="D59" s="10"/>
      <c r="E59" s="10"/>
      <c r="F59" s="10"/>
      <c r="G59" s="11">
        <v>0</v>
      </c>
      <c r="H59" s="10">
        <v>45</v>
      </c>
      <c r="I59" s="10" t="s">
        <v>31</v>
      </c>
      <c r="J59" s="10"/>
      <c r="K59" s="10">
        <f t="shared" si="7"/>
        <v>0</v>
      </c>
      <c r="L59" s="10"/>
      <c r="M59" s="10"/>
      <c r="N59" s="10"/>
      <c r="O59" s="10">
        <f t="shared" si="3"/>
        <v>0</v>
      </c>
      <c r="P59" s="12"/>
      <c r="Q59" s="12"/>
      <c r="R59" s="10"/>
      <c r="S59" s="10" t="e">
        <f t="shared" si="4"/>
        <v>#DIV/0!</v>
      </c>
      <c r="T59" s="10" t="e">
        <f t="shared" si="5"/>
        <v>#DIV/0!</v>
      </c>
      <c r="U59" s="10">
        <v>0</v>
      </c>
      <c r="V59" s="10">
        <v>0</v>
      </c>
      <c r="W59" s="10">
        <v>0</v>
      </c>
      <c r="X59" s="10">
        <v>0</v>
      </c>
      <c r="Y59" s="10" t="s">
        <v>32</v>
      </c>
      <c r="Z59" s="10">
        <f t="shared" si="8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94</v>
      </c>
      <c r="B60" s="10" t="s">
        <v>30</v>
      </c>
      <c r="C60" s="10"/>
      <c r="D60" s="10"/>
      <c r="E60" s="10"/>
      <c r="F60" s="10"/>
      <c r="G60" s="11">
        <v>0</v>
      </c>
      <c r="H60" s="10">
        <v>45</v>
      </c>
      <c r="I60" s="10" t="s">
        <v>31</v>
      </c>
      <c r="J60" s="10"/>
      <c r="K60" s="10">
        <f t="shared" si="7"/>
        <v>0</v>
      </c>
      <c r="L60" s="10"/>
      <c r="M60" s="10"/>
      <c r="N60" s="10"/>
      <c r="O60" s="10">
        <f t="shared" si="3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 t="s">
        <v>32</v>
      </c>
      <c r="Z60" s="10">
        <f t="shared" si="8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95</v>
      </c>
      <c r="B61" s="10" t="s">
        <v>30</v>
      </c>
      <c r="C61" s="10"/>
      <c r="D61" s="10"/>
      <c r="E61" s="10"/>
      <c r="F61" s="10"/>
      <c r="G61" s="11">
        <v>0</v>
      </c>
      <c r="H61" s="10">
        <v>45</v>
      </c>
      <c r="I61" s="10" t="s">
        <v>31</v>
      </c>
      <c r="J61" s="10"/>
      <c r="K61" s="10">
        <f t="shared" si="7"/>
        <v>0</v>
      </c>
      <c r="L61" s="10"/>
      <c r="M61" s="10"/>
      <c r="N61" s="10"/>
      <c r="O61" s="10">
        <f t="shared" si="3"/>
        <v>0</v>
      </c>
      <c r="P61" s="12"/>
      <c r="Q61" s="12"/>
      <c r="R61" s="10"/>
      <c r="S61" s="10" t="e">
        <f t="shared" si="4"/>
        <v>#DIV/0!</v>
      </c>
      <c r="T61" s="10" t="e">
        <f t="shared" si="5"/>
        <v>#DIV/0!</v>
      </c>
      <c r="U61" s="10">
        <v>0</v>
      </c>
      <c r="V61" s="10">
        <v>0</v>
      </c>
      <c r="W61" s="10">
        <v>0</v>
      </c>
      <c r="X61" s="10">
        <v>0</v>
      </c>
      <c r="Y61" s="10" t="s">
        <v>96</v>
      </c>
      <c r="Z61" s="10">
        <f t="shared" si="8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30</v>
      </c>
      <c r="C62" s="1">
        <v>30</v>
      </c>
      <c r="D62" s="1"/>
      <c r="E62" s="19">
        <f>30+E90</f>
        <v>70</v>
      </c>
      <c r="F62" s="19">
        <f>F90</f>
        <v>70</v>
      </c>
      <c r="G62" s="6">
        <v>0.41</v>
      </c>
      <c r="H62" s="1">
        <v>45</v>
      </c>
      <c r="I62" s="1" t="s">
        <v>35</v>
      </c>
      <c r="J62" s="1">
        <v>30</v>
      </c>
      <c r="K62" s="1">
        <f t="shared" si="7"/>
        <v>40</v>
      </c>
      <c r="L62" s="1"/>
      <c r="M62" s="1"/>
      <c r="N62" s="1"/>
      <c r="O62" s="1">
        <f t="shared" si="3"/>
        <v>14</v>
      </c>
      <c r="P62" s="5">
        <f t="shared" ref="P62" si="9">13*O62-N62-F62</f>
        <v>112</v>
      </c>
      <c r="Q62" s="5"/>
      <c r="R62" s="1"/>
      <c r="S62" s="1">
        <f t="shared" si="4"/>
        <v>13</v>
      </c>
      <c r="T62" s="1">
        <f t="shared" si="5"/>
        <v>5</v>
      </c>
      <c r="U62" s="1">
        <v>2</v>
      </c>
      <c r="V62" s="1">
        <v>11.8</v>
      </c>
      <c r="W62" s="1">
        <v>6.2</v>
      </c>
      <c r="X62" s="1">
        <v>0</v>
      </c>
      <c r="Y62" s="13" t="s">
        <v>129</v>
      </c>
      <c r="Z62" s="1">
        <f t="shared" si="8"/>
        <v>45.919999999999995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30</v>
      </c>
      <c r="C63" s="1">
        <v>10</v>
      </c>
      <c r="D63" s="1"/>
      <c r="E63" s="1"/>
      <c r="F63" s="1"/>
      <c r="G63" s="6">
        <v>0.41</v>
      </c>
      <c r="H63" s="1">
        <v>45</v>
      </c>
      <c r="I63" s="1" t="s">
        <v>31</v>
      </c>
      <c r="J63" s="1"/>
      <c r="K63" s="1">
        <f t="shared" si="7"/>
        <v>0</v>
      </c>
      <c r="L63" s="1"/>
      <c r="M63" s="1"/>
      <c r="N63" s="1">
        <v>100</v>
      </c>
      <c r="O63" s="1">
        <f t="shared" si="3"/>
        <v>0</v>
      </c>
      <c r="P63" s="5">
        <v>20</v>
      </c>
      <c r="Q63" s="5"/>
      <c r="R63" s="1"/>
      <c r="S63" s="1" t="e">
        <f t="shared" si="4"/>
        <v>#DIV/0!</v>
      </c>
      <c r="T63" s="1" t="e">
        <f t="shared" si="5"/>
        <v>#DIV/0!</v>
      </c>
      <c r="U63" s="1">
        <v>10</v>
      </c>
      <c r="V63" s="1">
        <v>0</v>
      </c>
      <c r="W63" s="1">
        <v>0</v>
      </c>
      <c r="X63" s="1">
        <v>0</v>
      </c>
      <c r="Y63" s="1"/>
      <c r="Z63" s="1">
        <f t="shared" si="8"/>
        <v>8.1999999999999993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99</v>
      </c>
      <c r="B64" s="10" t="s">
        <v>30</v>
      </c>
      <c r="C64" s="10"/>
      <c r="D64" s="10"/>
      <c r="E64" s="10"/>
      <c r="F64" s="10"/>
      <c r="G64" s="11">
        <v>0</v>
      </c>
      <c r="H64" s="10">
        <v>45</v>
      </c>
      <c r="I64" s="10" t="s">
        <v>31</v>
      </c>
      <c r="J64" s="10"/>
      <c r="K64" s="10">
        <f t="shared" si="7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</v>
      </c>
      <c r="V64" s="10">
        <v>0</v>
      </c>
      <c r="W64" s="10">
        <v>0</v>
      </c>
      <c r="X64" s="10">
        <v>0</v>
      </c>
      <c r="Y64" s="10" t="s">
        <v>100</v>
      </c>
      <c r="Z64" s="10">
        <f t="shared" si="8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101</v>
      </c>
      <c r="B65" s="10" t="s">
        <v>34</v>
      </c>
      <c r="C65" s="10"/>
      <c r="D65" s="10"/>
      <c r="E65" s="10"/>
      <c r="F65" s="10"/>
      <c r="G65" s="11">
        <v>0</v>
      </c>
      <c r="H65" s="10">
        <v>30</v>
      </c>
      <c r="I65" s="10" t="s">
        <v>31</v>
      </c>
      <c r="J65" s="10"/>
      <c r="K65" s="10">
        <f t="shared" si="7"/>
        <v>0</v>
      </c>
      <c r="L65" s="10"/>
      <c r="M65" s="10"/>
      <c r="N65" s="10"/>
      <c r="O65" s="10">
        <f t="shared" si="3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 t="s">
        <v>32</v>
      </c>
      <c r="Z65" s="10">
        <f t="shared" si="8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102</v>
      </c>
      <c r="B66" s="10" t="s">
        <v>34</v>
      </c>
      <c r="C66" s="10"/>
      <c r="D66" s="10"/>
      <c r="E66" s="10"/>
      <c r="F66" s="10"/>
      <c r="G66" s="11">
        <v>0</v>
      </c>
      <c r="H66" s="10">
        <v>45</v>
      </c>
      <c r="I66" s="10" t="s">
        <v>31</v>
      </c>
      <c r="J66" s="10"/>
      <c r="K66" s="10">
        <f t="shared" si="7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0</v>
      </c>
      <c r="V66" s="10">
        <v>0</v>
      </c>
      <c r="W66" s="10">
        <v>0</v>
      </c>
      <c r="X66" s="10">
        <v>0</v>
      </c>
      <c r="Y66" s="10" t="s">
        <v>32</v>
      </c>
      <c r="Z66" s="10">
        <f t="shared" si="8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103</v>
      </c>
      <c r="B67" s="10" t="s">
        <v>34</v>
      </c>
      <c r="C67" s="10"/>
      <c r="D67" s="10"/>
      <c r="E67" s="10"/>
      <c r="F67" s="10"/>
      <c r="G67" s="11">
        <v>0</v>
      </c>
      <c r="H67" s="10">
        <v>45</v>
      </c>
      <c r="I67" s="10" t="s">
        <v>31</v>
      </c>
      <c r="J67" s="10"/>
      <c r="K67" s="10">
        <f t="shared" si="7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 t="s">
        <v>32</v>
      </c>
      <c r="Z67" s="10">
        <f t="shared" si="8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104</v>
      </c>
      <c r="B68" s="10" t="s">
        <v>34</v>
      </c>
      <c r="C68" s="10"/>
      <c r="D68" s="10"/>
      <c r="E68" s="10"/>
      <c r="F68" s="10"/>
      <c r="G68" s="11">
        <v>0</v>
      </c>
      <c r="H68" s="10">
        <v>60</v>
      </c>
      <c r="I68" s="10" t="s">
        <v>31</v>
      </c>
      <c r="J68" s="10"/>
      <c r="K68" s="10">
        <f t="shared" ref="K68:K91" si="10">E68-J68</f>
        <v>0</v>
      </c>
      <c r="L68" s="10"/>
      <c r="M68" s="10"/>
      <c r="N68" s="10"/>
      <c r="O68" s="10">
        <f t="shared" si="3"/>
        <v>0</v>
      </c>
      <c r="P68" s="12"/>
      <c r="Q68" s="12"/>
      <c r="R68" s="10"/>
      <c r="S68" s="10" t="e">
        <f t="shared" si="4"/>
        <v>#DIV/0!</v>
      </c>
      <c r="T68" s="10" t="e">
        <f t="shared" si="5"/>
        <v>#DIV/0!</v>
      </c>
      <c r="U68" s="10">
        <v>0</v>
      </c>
      <c r="V68" s="10">
        <v>0</v>
      </c>
      <c r="W68" s="10">
        <v>0</v>
      </c>
      <c r="X68" s="10">
        <v>0</v>
      </c>
      <c r="Y68" s="10" t="s">
        <v>32</v>
      </c>
      <c r="Z68" s="10">
        <f t="shared" si="8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105</v>
      </c>
      <c r="B69" s="10" t="s">
        <v>30</v>
      </c>
      <c r="C69" s="10"/>
      <c r="D69" s="10"/>
      <c r="E69" s="10"/>
      <c r="F69" s="10"/>
      <c r="G69" s="11">
        <v>0</v>
      </c>
      <c r="H69" s="10">
        <v>45</v>
      </c>
      <c r="I69" s="10" t="s">
        <v>31</v>
      </c>
      <c r="J69" s="10"/>
      <c r="K69" s="10">
        <f t="shared" si="10"/>
        <v>0</v>
      </c>
      <c r="L69" s="10"/>
      <c r="M69" s="10"/>
      <c r="N69" s="10"/>
      <c r="O69" s="10">
        <f t="shared" ref="O69:O91" si="11">E69/5</f>
        <v>0</v>
      </c>
      <c r="P69" s="12"/>
      <c r="Q69" s="12"/>
      <c r="R69" s="10"/>
      <c r="S69" s="10" t="e">
        <f t="shared" ref="S69:S91" si="12">(F69+N69+P69)/O69</f>
        <v>#DIV/0!</v>
      </c>
      <c r="T69" s="10" t="e">
        <f t="shared" ref="T69:T91" si="13">(F69+N69)/O69</f>
        <v>#DIV/0!</v>
      </c>
      <c r="U69" s="10">
        <v>0</v>
      </c>
      <c r="V69" s="10">
        <v>0</v>
      </c>
      <c r="W69" s="10">
        <v>0</v>
      </c>
      <c r="X69" s="10">
        <v>0</v>
      </c>
      <c r="Y69" s="10" t="s">
        <v>32</v>
      </c>
      <c r="Z69" s="10">
        <f t="shared" si="8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106</v>
      </c>
      <c r="B70" s="10" t="s">
        <v>30</v>
      </c>
      <c r="C70" s="10"/>
      <c r="D70" s="10"/>
      <c r="E70" s="10"/>
      <c r="F70" s="10"/>
      <c r="G70" s="11">
        <v>0</v>
      </c>
      <c r="H70" s="10">
        <v>45</v>
      </c>
      <c r="I70" s="10" t="s">
        <v>31</v>
      </c>
      <c r="J70" s="10"/>
      <c r="K70" s="10">
        <f t="shared" si="10"/>
        <v>0</v>
      </c>
      <c r="L70" s="10"/>
      <c r="M70" s="10"/>
      <c r="N70" s="10"/>
      <c r="O70" s="10">
        <f t="shared" si="11"/>
        <v>0</v>
      </c>
      <c r="P70" s="12"/>
      <c r="Q70" s="12"/>
      <c r="R70" s="10"/>
      <c r="S70" s="10" t="e">
        <f t="shared" si="12"/>
        <v>#DIV/0!</v>
      </c>
      <c r="T70" s="10" t="e">
        <f t="shared" si="13"/>
        <v>#DIV/0!</v>
      </c>
      <c r="U70" s="10">
        <v>0</v>
      </c>
      <c r="V70" s="10">
        <v>0</v>
      </c>
      <c r="W70" s="10">
        <v>0</v>
      </c>
      <c r="X70" s="10">
        <v>0</v>
      </c>
      <c r="Y70" s="10" t="s">
        <v>32</v>
      </c>
      <c r="Z70" s="10">
        <f t="shared" ref="Z70:Z91" si="14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107</v>
      </c>
      <c r="B71" s="10" t="s">
        <v>30</v>
      </c>
      <c r="C71" s="10"/>
      <c r="D71" s="10"/>
      <c r="E71" s="10"/>
      <c r="F71" s="10"/>
      <c r="G71" s="11">
        <v>0</v>
      </c>
      <c r="H71" s="10">
        <v>45</v>
      </c>
      <c r="I71" s="10" t="s">
        <v>31</v>
      </c>
      <c r="J71" s="10"/>
      <c r="K71" s="10">
        <f t="shared" si="10"/>
        <v>0</v>
      </c>
      <c r="L71" s="10"/>
      <c r="M71" s="10"/>
      <c r="N71" s="10"/>
      <c r="O71" s="10">
        <f t="shared" si="11"/>
        <v>0</v>
      </c>
      <c r="P71" s="12"/>
      <c r="Q71" s="12"/>
      <c r="R71" s="10"/>
      <c r="S71" s="10" t="e">
        <f t="shared" si="12"/>
        <v>#DIV/0!</v>
      </c>
      <c r="T71" s="10" t="e">
        <f t="shared" si="13"/>
        <v>#DIV/0!</v>
      </c>
      <c r="U71" s="10">
        <v>0</v>
      </c>
      <c r="V71" s="10">
        <v>0</v>
      </c>
      <c r="W71" s="10">
        <v>0</v>
      </c>
      <c r="X71" s="10">
        <v>0</v>
      </c>
      <c r="Y71" s="10" t="s">
        <v>32</v>
      </c>
      <c r="Z71" s="10">
        <f t="shared" si="14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108</v>
      </c>
      <c r="B72" s="10" t="s">
        <v>30</v>
      </c>
      <c r="C72" s="10"/>
      <c r="D72" s="10"/>
      <c r="E72" s="10"/>
      <c r="F72" s="10"/>
      <c r="G72" s="11">
        <v>0</v>
      </c>
      <c r="H72" s="10">
        <v>120</v>
      </c>
      <c r="I72" s="10" t="s">
        <v>31</v>
      </c>
      <c r="J72" s="10"/>
      <c r="K72" s="10">
        <f t="shared" si="10"/>
        <v>0</v>
      </c>
      <c r="L72" s="10"/>
      <c r="M72" s="10"/>
      <c r="N72" s="10"/>
      <c r="O72" s="10">
        <f t="shared" si="11"/>
        <v>0</v>
      </c>
      <c r="P72" s="12"/>
      <c r="Q72" s="12"/>
      <c r="R72" s="10"/>
      <c r="S72" s="10" t="e">
        <f t="shared" si="12"/>
        <v>#DIV/0!</v>
      </c>
      <c r="T72" s="10" t="e">
        <f t="shared" si="13"/>
        <v>#DIV/0!</v>
      </c>
      <c r="U72" s="10">
        <v>0</v>
      </c>
      <c r="V72" s="10">
        <v>0</v>
      </c>
      <c r="W72" s="10">
        <v>0</v>
      </c>
      <c r="X72" s="10">
        <v>0</v>
      </c>
      <c r="Y72" s="10" t="s">
        <v>32</v>
      </c>
      <c r="Z72" s="10">
        <f t="shared" si="14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109</v>
      </c>
      <c r="B73" s="10" t="s">
        <v>34</v>
      </c>
      <c r="C73" s="10"/>
      <c r="D73" s="10"/>
      <c r="E73" s="10"/>
      <c r="F73" s="10"/>
      <c r="G73" s="11">
        <v>0</v>
      </c>
      <c r="H73" s="10">
        <v>45</v>
      </c>
      <c r="I73" s="10" t="s">
        <v>31</v>
      </c>
      <c r="J73" s="10"/>
      <c r="K73" s="10">
        <f t="shared" si="10"/>
        <v>0</v>
      </c>
      <c r="L73" s="10"/>
      <c r="M73" s="10"/>
      <c r="N73" s="10"/>
      <c r="O73" s="10">
        <f t="shared" si="11"/>
        <v>0</v>
      </c>
      <c r="P73" s="12"/>
      <c r="Q73" s="12"/>
      <c r="R73" s="10"/>
      <c r="S73" s="10" t="e">
        <f t="shared" si="12"/>
        <v>#DIV/0!</v>
      </c>
      <c r="T73" s="10" t="e">
        <f t="shared" si="13"/>
        <v>#DIV/0!</v>
      </c>
      <c r="U73" s="10">
        <v>0</v>
      </c>
      <c r="V73" s="10">
        <v>0</v>
      </c>
      <c r="W73" s="10">
        <v>0</v>
      </c>
      <c r="X73" s="10">
        <v>0</v>
      </c>
      <c r="Y73" s="10" t="s">
        <v>32</v>
      </c>
      <c r="Z73" s="10">
        <f t="shared" si="14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110</v>
      </c>
      <c r="B74" s="10" t="s">
        <v>30</v>
      </c>
      <c r="C74" s="10"/>
      <c r="D74" s="10"/>
      <c r="E74" s="10"/>
      <c r="F74" s="10"/>
      <c r="G74" s="11">
        <v>0</v>
      </c>
      <c r="H74" s="10">
        <v>45</v>
      </c>
      <c r="I74" s="10" t="s">
        <v>31</v>
      </c>
      <c r="J74" s="10"/>
      <c r="K74" s="10">
        <f t="shared" si="10"/>
        <v>0</v>
      </c>
      <c r="L74" s="10"/>
      <c r="M74" s="10"/>
      <c r="N74" s="10"/>
      <c r="O74" s="10">
        <f t="shared" si="11"/>
        <v>0</v>
      </c>
      <c r="P74" s="12"/>
      <c r="Q74" s="12"/>
      <c r="R74" s="10"/>
      <c r="S74" s="10" t="e">
        <f t="shared" si="12"/>
        <v>#DIV/0!</v>
      </c>
      <c r="T74" s="10" t="e">
        <f t="shared" si="13"/>
        <v>#DIV/0!</v>
      </c>
      <c r="U74" s="10">
        <v>0</v>
      </c>
      <c r="V74" s="10">
        <v>0</v>
      </c>
      <c r="W74" s="10">
        <v>0</v>
      </c>
      <c r="X74" s="10">
        <v>0</v>
      </c>
      <c r="Y74" s="10" t="s">
        <v>32</v>
      </c>
      <c r="Z74" s="10">
        <f t="shared" si="14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111</v>
      </c>
      <c r="B75" s="10" t="s">
        <v>34</v>
      </c>
      <c r="C75" s="10"/>
      <c r="D75" s="10"/>
      <c r="E75" s="10"/>
      <c r="F75" s="10"/>
      <c r="G75" s="11">
        <v>0</v>
      </c>
      <c r="H75" s="10">
        <v>45</v>
      </c>
      <c r="I75" s="10" t="s">
        <v>31</v>
      </c>
      <c r="J75" s="10"/>
      <c r="K75" s="10">
        <f t="shared" si="10"/>
        <v>0</v>
      </c>
      <c r="L75" s="10"/>
      <c r="M75" s="10"/>
      <c r="N75" s="10"/>
      <c r="O75" s="10">
        <f t="shared" si="11"/>
        <v>0</v>
      </c>
      <c r="P75" s="12"/>
      <c r="Q75" s="12"/>
      <c r="R75" s="10"/>
      <c r="S75" s="10" t="e">
        <f t="shared" si="12"/>
        <v>#DIV/0!</v>
      </c>
      <c r="T75" s="10" t="e">
        <f t="shared" si="13"/>
        <v>#DIV/0!</v>
      </c>
      <c r="U75" s="10">
        <v>0</v>
      </c>
      <c r="V75" s="10">
        <v>0</v>
      </c>
      <c r="W75" s="10">
        <v>0</v>
      </c>
      <c r="X75" s="10">
        <v>0</v>
      </c>
      <c r="Y75" s="10" t="s">
        <v>32</v>
      </c>
      <c r="Z75" s="10">
        <f t="shared" si="14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112</v>
      </c>
      <c r="B76" s="10" t="s">
        <v>30</v>
      </c>
      <c r="C76" s="10"/>
      <c r="D76" s="10"/>
      <c r="E76" s="10"/>
      <c r="F76" s="10"/>
      <c r="G76" s="11">
        <v>0</v>
      </c>
      <c r="H76" s="10">
        <v>45</v>
      </c>
      <c r="I76" s="10" t="s">
        <v>31</v>
      </c>
      <c r="J76" s="10"/>
      <c r="K76" s="10">
        <f t="shared" si="10"/>
        <v>0</v>
      </c>
      <c r="L76" s="10"/>
      <c r="M76" s="10"/>
      <c r="N76" s="10"/>
      <c r="O76" s="10">
        <f t="shared" si="11"/>
        <v>0</v>
      </c>
      <c r="P76" s="12"/>
      <c r="Q76" s="12"/>
      <c r="R76" s="10"/>
      <c r="S76" s="10" t="e">
        <f t="shared" si="12"/>
        <v>#DIV/0!</v>
      </c>
      <c r="T76" s="10" t="e">
        <f t="shared" si="13"/>
        <v>#DIV/0!</v>
      </c>
      <c r="U76" s="10">
        <v>0</v>
      </c>
      <c r="V76" s="10">
        <v>0</v>
      </c>
      <c r="W76" s="10">
        <v>0</v>
      </c>
      <c r="X76" s="10">
        <v>0</v>
      </c>
      <c r="Y76" s="10" t="s">
        <v>32</v>
      </c>
      <c r="Z76" s="10">
        <f t="shared" si="14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34</v>
      </c>
      <c r="C77" s="10"/>
      <c r="D77" s="10"/>
      <c r="E77" s="10"/>
      <c r="F77" s="10"/>
      <c r="G77" s="11">
        <v>0</v>
      </c>
      <c r="H77" s="10">
        <v>45</v>
      </c>
      <c r="I77" s="10" t="s">
        <v>31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 t="s">
        <v>32</v>
      </c>
      <c r="Z77" s="10">
        <f t="shared" si="14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114</v>
      </c>
      <c r="B78" s="10" t="s">
        <v>30</v>
      </c>
      <c r="C78" s="10"/>
      <c r="D78" s="10"/>
      <c r="E78" s="10"/>
      <c r="F78" s="10"/>
      <c r="G78" s="11">
        <v>0</v>
      </c>
      <c r="H78" s="10">
        <v>45</v>
      </c>
      <c r="I78" s="10" t="s">
        <v>31</v>
      </c>
      <c r="J78" s="10"/>
      <c r="K78" s="10">
        <f t="shared" si="10"/>
        <v>0</v>
      </c>
      <c r="L78" s="10"/>
      <c r="M78" s="10"/>
      <c r="N78" s="10"/>
      <c r="O78" s="10">
        <f t="shared" si="11"/>
        <v>0</v>
      </c>
      <c r="P78" s="12"/>
      <c r="Q78" s="12"/>
      <c r="R78" s="10"/>
      <c r="S78" s="10" t="e">
        <f t="shared" si="12"/>
        <v>#DIV/0!</v>
      </c>
      <c r="T78" s="10" t="e">
        <f t="shared" si="13"/>
        <v>#DIV/0!</v>
      </c>
      <c r="U78" s="10">
        <v>0</v>
      </c>
      <c r="V78" s="10">
        <v>0</v>
      </c>
      <c r="W78" s="10">
        <v>0</v>
      </c>
      <c r="X78" s="10">
        <v>0</v>
      </c>
      <c r="Y78" s="10" t="s">
        <v>32</v>
      </c>
      <c r="Z78" s="10">
        <f t="shared" si="14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115</v>
      </c>
      <c r="B79" s="10" t="s">
        <v>34</v>
      </c>
      <c r="C79" s="10"/>
      <c r="D79" s="10"/>
      <c r="E79" s="10"/>
      <c r="F79" s="10"/>
      <c r="G79" s="11">
        <v>0</v>
      </c>
      <c r="H79" s="10">
        <v>45</v>
      </c>
      <c r="I79" s="10" t="s">
        <v>31</v>
      </c>
      <c r="J79" s="10"/>
      <c r="K79" s="10">
        <f t="shared" si="10"/>
        <v>0</v>
      </c>
      <c r="L79" s="10"/>
      <c r="M79" s="10"/>
      <c r="N79" s="10"/>
      <c r="O79" s="10">
        <f t="shared" si="11"/>
        <v>0</v>
      </c>
      <c r="P79" s="12"/>
      <c r="Q79" s="12"/>
      <c r="R79" s="10"/>
      <c r="S79" s="10" t="e">
        <f t="shared" si="12"/>
        <v>#DIV/0!</v>
      </c>
      <c r="T79" s="10" t="e">
        <f t="shared" si="13"/>
        <v>#DIV/0!</v>
      </c>
      <c r="U79" s="10">
        <v>0</v>
      </c>
      <c r="V79" s="10">
        <v>0</v>
      </c>
      <c r="W79" s="10">
        <v>0</v>
      </c>
      <c r="X79" s="10">
        <v>0</v>
      </c>
      <c r="Y79" s="10" t="s">
        <v>32</v>
      </c>
      <c r="Z79" s="10">
        <f t="shared" si="14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116</v>
      </c>
      <c r="B80" s="10" t="s">
        <v>30</v>
      </c>
      <c r="C80" s="10"/>
      <c r="D80" s="10"/>
      <c r="E80" s="10"/>
      <c r="F80" s="10"/>
      <c r="G80" s="11">
        <v>0</v>
      </c>
      <c r="H80" s="10">
        <v>45</v>
      </c>
      <c r="I80" s="10" t="s">
        <v>31</v>
      </c>
      <c r="J80" s="10"/>
      <c r="K80" s="10">
        <f t="shared" si="10"/>
        <v>0</v>
      </c>
      <c r="L80" s="10"/>
      <c r="M80" s="10"/>
      <c r="N80" s="10"/>
      <c r="O80" s="10">
        <f t="shared" si="11"/>
        <v>0</v>
      </c>
      <c r="P80" s="12"/>
      <c r="Q80" s="12"/>
      <c r="R80" s="10"/>
      <c r="S80" s="10" t="e">
        <f t="shared" si="12"/>
        <v>#DIV/0!</v>
      </c>
      <c r="T80" s="10" t="e">
        <f t="shared" si="13"/>
        <v>#DIV/0!</v>
      </c>
      <c r="U80" s="10">
        <v>0</v>
      </c>
      <c r="V80" s="10">
        <v>0</v>
      </c>
      <c r="W80" s="10">
        <v>0</v>
      </c>
      <c r="X80" s="10">
        <v>0</v>
      </c>
      <c r="Y80" s="10" t="s">
        <v>32</v>
      </c>
      <c r="Z80" s="10">
        <f t="shared" si="14"/>
        <v>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117</v>
      </c>
      <c r="B81" s="10" t="s">
        <v>30</v>
      </c>
      <c r="C81" s="10"/>
      <c r="D81" s="10"/>
      <c r="E81" s="10"/>
      <c r="F81" s="10"/>
      <c r="G81" s="11">
        <v>0</v>
      </c>
      <c r="H81" s="10">
        <v>45</v>
      </c>
      <c r="I81" s="10" t="s">
        <v>31</v>
      </c>
      <c r="J81" s="10"/>
      <c r="K81" s="10">
        <f t="shared" si="10"/>
        <v>0</v>
      </c>
      <c r="L81" s="10"/>
      <c r="M81" s="10"/>
      <c r="N81" s="10"/>
      <c r="O81" s="10">
        <f t="shared" si="11"/>
        <v>0</v>
      </c>
      <c r="P81" s="12"/>
      <c r="Q81" s="12"/>
      <c r="R81" s="10"/>
      <c r="S81" s="10" t="e">
        <f t="shared" si="12"/>
        <v>#DIV/0!</v>
      </c>
      <c r="T81" s="10" t="e">
        <f t="shared" si="13"/>
        <v>#DIV/0!</v>
      </c>
      <c r="U81" s="10">
        <v>0</v>
      </c>
      <c r="V81" s="10">
        <v>0</v>
      </c>
      <c r="W81" s="10">
        <v>0</v>
      </c>
      <c r="X81" s="10">
        <v>0</v>
      </c>
      <c r="Y81" s="10" t="s">
        <v>32</v>
      </c>
      <c r="Z81" s="10">
        <f t="shared" si="14"/>
        <v>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118</v>
      </c>
      <c r="B82" s="10" t="s">
        <v>30</v>
      </c>
      <c r="C82" s="10"/>
      <c r="D82" s="10"/>
      <c r="E82" s="10"/>
      <c r="F82" s="10"/>
      <c r="G82" s="11">
        <v>0</v>
      </c>
      <c r="H82" s="10">
        <v>45</v>
      </c>
      <c r="I82" s="10" t="s">
        <v>31</v>
      </c>
      <c r="J82" s="10"/>
      <c r="K82" s="10">
        <f t="shared" si="10"/>
        <v>0</v>
      </c>
      <c r="L82" s="10"/>
      <c r="M82" s="10"/>
      <c r="N82" s="10"/>
      <c r="O82" s="10">
        <f t="shared" si="11"/>
        <v>0</v>
      </c>
      <c r="P82" s="12"/>
      <c r="Q82" s="12"/>
      <c r="R82" s="10"/>
      <c r="S82" s="10" t="e">
        <f t="shared" si="12"/>
        <v>#DIV/0!</v>
      </c>
      <c r="T82" s="10" t="e">
        <f t="shared" si="13"/>
        <v>#DIV/0!</v>
      </c>
      <c r="U82" s="10">
        <v>0</v>
      </c>
      <c r="V82" s="10">
        <v>0</v>
      </c>
      <c r="W82" s="10">
        <v>0</v>
      </c>
      <c r="X82" s="10">
        <v>0</v>
      </c>
      <c r="Y82" s="10" t="s">
        <v>32</v>
      </c>
      <c r="Z82" s="10">
        <f t="shared" si="14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119</v>
      </c>
      <c r="B83" s="10" t="s">
        <v>30</v>
      </c>
      <c r="C83" s="10"/>
      <c r="D83" s="10"/>
      <c r="E83" s="10"/>
      <c r="F83" s="10"/>
      <c r="G83" s="11">
        <v>0</v>
      </c>
      <c r="H83" s="10">
        <v>45</v>
      </c>
      <c r="I83" s="10" t="s">
        <v>31</v>
      </c>
      <c r="J83" s="10"/>
      <c r="K83" s="10">
        <f t="shared" si="10"/>
        <v>0</v>
      </c>
      <c r="L83" s="10"/>
      <c r="M83" s="10"/>
      <c r="N83" s="10"/>
      <c r="O83" s="10">
        <f t="shared" si="11"/>
        <v>0</v>
      </c>
      <c r="P83" s="12"/>
      <c r="Q83" s="12"/>
      <c r="R83" s="10"/>
      <c r="S83" s="10" t="e">
        <f t="shared" si="12"/>
        <v>#DIV/0!</v>
      </c>
      <c r="T83" s="10" t="e">
        <f t="shared" si="13"/>
        <v>#DIV/0!</v>
      </c>
      <c r="U83" s="10">
        <v>0</v>
      </c>
      <c r="V83" s="10">
        <v>0</v>
      </c>
      <c r="W83" s="10">
        <v>0</v>
      </c>
      <c r="X83" s="10">
        <v>0</v>
      </c>
      <c r="Y83" s="10" t="s">
        <v>32</v>
      </c>
      <c r="Z83" s="10">
        <f t="shared" si="14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120</v>
      </c>
      <c r="B84" s="10" t="s">
        <v>30</v>
      </c>
      <c r="C84" s="10"/>
      <c r="D84" s="10"/>
      <c r="E84" s="10"/>
      <c r="F84" s="10"/>
      <c r="G84" s="11">
        <v>0</v>
      </c>
      <c r="H84" s="10">
        <v>45</v>
      </c>
      <c r="I84" s="10" t="s">
        <v>31</v>
      </c>
      <c r="J84" s="10"/>
      <c r="K84" s="10">
        <f t="shared" si="10"/>
        <v>0</v>
      </c>
      <c r="L84" s="10"/>
      <c r="M84" s="10"/>
      <c r="N84" s="10"/>
      <c r="O84" s="10">
        <f t="shared" si="11"/>
        <v>0</v>
      </c>
      <c r="P84" s="12"/>
      <c r="Q84" s="12"/>
      <c r="R84" s="10"/>
      <c r="S84" s="10" t="e">
        <f t="shared" si="12"/>
        <v>#DIV/0!</v>
      </c>
      <c r="T84" s="10" t="e">
        <f t="shared" si="13"/>
        <v>#DIV/0!</v>
      </c>
      <c r="U84" s="10">
        <v>0</v>
      </c>
      <c r="V84" s="10">
        <v>0</v>
      </c>
      <c r="W84" s="10">
        <v>0</v>
      </c>
      <c r="X84" s="10">
        <v>0</v>
      </c>
      <c r="Y84" s="10" t="s">
        <v>32</v>
      </c>
      <c r="Z84" s="10">
        <f t="shared" si="14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121</v>
      </c>
      <c r="B85" s="10" t="s">
        <v>30</v>
      </c>
      <c r="C85" s="10"/>
      <c r="D85" s="10"/>
      <c r="E85" s="10"/>
      <c r="F85" s="10"/>
      <c r="G85" s="11">
        <v>0</v>
      </c>
      <c r="H85" s="10">
        <v>60</v>
      </c>
      <c r="I85" s="10" t="s">
        <v>31</v>
      </c>
      <c r="J85" s="10"/>
      <c r="K85" s="10">
        <f t="shared" si="10"/>
        <v>0</v>
      </c>
      <c r="L85" s="10"/>
      <c r="M85" s="10"/>
      <c r="N85" s="10"/>
      <c r="O85" s="10">
        <f t="shared" si="11"/>
        <v>0</v>
      </c>
      <c r="P85" s="12"/>
      <c r="Q85" s="12"/>
      <c r="R85" s="10"/>
      <c r="S85" s="10" t="e">
        <f t="shared" si="12"/>
        <v>#DIV/0!</v>
      </c>
      <c r="T85" s="10" t="e">
        <f t="shared" si="13"/>
        <v>#DIV/0!</v>
      </c>
      <c r="U85" s="10">
        <v>0</v>
      </c>
      <c r="V85" s="10">
        <v>0</v>
      </c>
      <c r="W85" s="10">
        <v>0</v>
      </c>
      <c r="X85" s="10">
        <v>0</v>
      </c>
      <c r="Y85" s="10" t="s">
        <v>32</v>
      </c>
      <c r="Z85" s="10">
        <f t="shared" si="14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122</v>
      </c>
      <c r="B86" s="10" t="s">
        <v>30</v>
      </c>
      <c r="C86" s="10"/>
      <c r="D86" s="10"/>
      <c r="E86" s="10"/>
      <c r="F86" s="10"/>
      <c r="G86" s="11">
        <v>0</v>
      </c>
      <c r="H86" s="10">
        <v>60</v>
      </c>
      <c r="I86" s="10" t="s">
        <v>31</v>
      </c>
      <c r="J86" s="10"/>
      <c r="K86" s="10">
        <f t="shared" si="10"/>
        <v>0</v>
      </c>
      <c r="L86" s="10"/>
      <c r="M86" s="10"/>
      <c r="N86" s="10"/>
      <c r="O86" s="10">
        <f t="shared" si="11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</v>
      </c>
      <c r="V86" s="10">
        <v>0</v>
      </c>
      <c r="W86" s="10">
        <v>0</v>
      </c>
      <c r="X86" s="10">
        <v>0</v>
      </c>
      <c r="Y86" s="10" t="s">
        <v>32</v>
      </c>
      <c r="Z86" s="10">
        <f t="shared" si="14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123</v>
      </c>
      <c r="B87" s="10" t="s">
        <v>30</v>
      </c>
      <c r="C87" s="10"/>
      <c r="D87" s="10"/>
      <c r="E87" s="10"/>
      <c r="F87" s="10"/>
      <c r="G87" s="11">
        <v>0</v>
      </c>
      <c r="H87" s="10">
        <v>60</v>
      </c>
      <c r="I87" s="10" t="s">
        <v>31</v>
      </c>
      <c r="J87" s="10"/>
      <c r="K87" s="10">
        <f t="shared" si="10"/>
        <v>0</v>
      </c>
      <c r="L87" s="10"/>
      <c r="M87" s="10"/>
      <c r="N87" s="10"/>
      <c r="O87" s="10">
        <f t="shared" si="11"/>
        <v>0</v>
      </c>
      <c r="P87" s="12"/>
      <c r="Q87" s="12"/>
      <c r="R87" s="10"/>
      <c r="S87" s="10" t="e">
        <f t="shared" si="12"/>
        <v>#DIV/0!</v>
      </c>
      <c r="T87" s="10" t="e">
        <f t="shared" si="13"/>
        <v>#DIV/0!</v>
      </c>
      <c r="U87" s="10">
        <v>0</v>
      </c>
      <c r="V87" s="10">
        <v>0</v>
      </c>
      <c r="W87" s="10">
        <v>0</v>
      </c>
      <c r="X87" s="10">
        <v>0</v>
      </c>
      <c r="Y87" s="10" t="s">
        <v>32</v>
      </c>
      <c r="Z87" s="10">
        <f t="shared" si="14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34</v>
      </c>
      <c r="C88" s="1">
        <v>49.539000000000001</v>
      </c>
      <c r="D88" s="1">
        <v>124.57899999999999</v>
      </c>
      <c r="E88" s="1"/>
      <c r="F88" s="1">
        <v>134.23500000000001</v>
      </c>
      <c r="G88" s="6">
        <v>1</v>
      </c>
      <c r="H88" s="1" t="e">
        <v>#N/A</v>
      </c>
      <c r="I88" s="1" t="s">
        <v>35</v>
      </c>
      <c r="J88" s="1">
        <v>8</v>
      </c>
      <c r="K88" s="1">
        <f t="shared" si="10"/>
        <v>-8</v>
      </c>
      <c r="L88" s="1"/>
      <c r="M88" s="1"/>
      <c r="N88" s="1"/>
      <c r="O88" s="1">
        <f t="shared" si="11"/>
        <v>0</v>
      </c>
      <c r="P88" s="5"/>
      <c r="Q88" s="5"/>
      <c r="R88" s="1"/>
      <c r="S88" s="1" t="e">
        <f t="shared" si="12"/>
        <v>#DIV/0!</v>
      </c>
      <c r="T88" s="1" t="e">
        <f t="shared" si="13"/>
        <v>#DIV/0!</v>
      </c>
      <c r="U88" s="1">
        <v>3.3736000000000002</v>
      </c>
      <c r="V88" s="1">
        <v>13.6092</v>
      </c>
      <c r="W88" s="1">
        <v>0</v>
      </c>
      <c r="X88" s="1">
        <v>0</v>
      </c>
      <c r="Y88" s="20" t="s">
        <v>131</v>
      </c>
      <c r="Z88" s="1">
        <f t="shared" si="14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125</v>
      </c>
      <c r="B89" s="10" t="s">
        <v>34</v>
      </c>
      <c r="C89" s="10"/>
      <c r="D89" s="10"/>
      <c r="E89" s="10"/>
      <c r="F89" s="10"/>
      <c r="G89" s="11">
        <v>0</v>
      </c>
      <c r="H89" s="10">
        <v>60</v>
      </c>
      <c r="I89" s="10" t="s">
        <v>38</v>
      </c>
      <c r="J89" s="10"/>
      <c r="K89" s="10">
        <f t="shared" si="10"/>
        <v>0</v>
      </c>
      <c r="L89" s="10"/>
      <c r="M89" s="10"/>
      <c r="N89" s="10"/>
      <c r="O89" s="10">
        <f t="shared" si="11"/>
        <v>0</v>
      </c>
      <c r="P89" s="12"/>
      <c r="Q89" s="12"/>
      <c r="R89" s="10"/>
      <c r="S89" s="10" t="e">
        <f t="shared" si="12"/>
        <v>#DIV/0!</v>
      </c>
      <c r="T89" s="10" t="e">
        <f t="shared" si="13"/>
        <v>#DIV/0!</v>
      </c>
      <c r="U89" s="10">
        <v>0</v>
      </c>
      <c r="V89" s="10">
        <v>0</v>
      </c>
      <c r="W89" s="10">
        <v>0</v>
      </c>
      <c r="X89" s="10">
        <v>0</v>
      </c>
      <c r="Y89" s="10" t="s">
        <v>32</v>
      </c>
      <c r="Z89" s="10">
        <f t="shared" si="14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126</v>
      </c>
      <c r="B90" s="15" t="s">
        <v>30</v>
      </c>
      <c r="C90" s="15"/>
      <c r="D90" s="15">
        <v>110</v>
      </c>
      <c r="E90" s="19">
        <v>40</v>
      </c>
      <c r="F90" s="19">
        <v>70</v>
      </c>
      <c r="G90" s="16">
        <v>0</v>
      </c>
      <c r="H90" s="15">
        <v>45</v>
      </c>
      <c r="I90" s="17" t="s">
        <v>90</v>
      </c>
      <c r="J90" s="15">
        <v>40</v>
      </c>
      <c r="K90" s="15">
        <f t="shared" si="10"/>
        <v>0</v>
      </c>
      <c r="L90" s="15"/>
      <c r="M90" s="15"/>
      <c r="N90" s="15"/>
      <c r="O90" s="15">
        <f t="shared" si="11"/>
        <v>8</v>
      </c>
      <c r="P90" s="18"/>
      <c r="Q90" s="18"/>
      <c r="R90" s="15"/>
      <c r="S90" s="15">
        <f t="shared" si="12"/>
        <v>8.75</v>
      </c>
      <c r="T90" s="15">
        <f t="shared" si="13"/>
        <v>8.75</v>
      </c>
      <c r="U90" s="15"/>
      <c r="V90" s="15"/>
      <c r="W90" s="15"/>
      <c r="X90" s="15"/>
      <c r="Y90" s="17" t="s">
        <v>130</v>
      </c>
      <c r="Z90" s="15">
        <f t="shared" si="14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127</v>
      </c>
      <c r="B91" s="10" t="s">
        <v>30</v>
      </c>
      <c r="C91" s="10"/>
      <c r="D91" s="10"/>
      <c r="E91" s="10"/>
      <c r="F91" s="10"/>
      <c r="G91" s="11">
        <v>0</v>
      </c>
      <c r="H91" s="10">
        <v>45</v>
      </c>
      <c r="I91" s="10" t="s">
        <v>31</v>
      </c>
      <c r="J91" s="10"/>
      <c r="K91" s="10">
        <f t="shared" si="10"/>
        <v>0</v>
      </c>
      <c r="L91" s="10"/>
      <c r="M91" s="10"/>
      <c r="N91" s="10"/>
      <c r="O91" s="10">
        <f t="shared" si="11"/>
        <v>0</v>
      </c>
      <c r="P91" s="12"/>
      <c r="Q91" s="12"/>
      <c r="R91" s="10"/>
      <c r="S91" s="10" t="e">
        <f t="shared" si="12"/>
        <v>#DIV/0!</v>
      </c>
      <c r="T91" s="10" t="e">
        <f t="shared" si="13"/>
        <v>#DIV/0!</v>
      </c>
      <c r="U91" s="10">
        <v>0</v>
      </c>
      <c r="V91" s="10">
        <v>0</v>
      </c>
      <c r="W91" s="10">
        <v>0</v>
      </c>
      <c r="X91" s="10">
        <v>0</v>
      </c>
      <c r="Y91" s="10" t="s">
        <v>32</v>
      </c>
      <c r="Z91" s="10">
        <f t="shared" si="14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Z91" xr:uid="{53A5A5F2-7CFB-4874-8D0D-CC14DE6155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2024-07-16T12:59:12Z</dcterms:created>
  <dcterms:modified xsi:type="dcterms:W3CDTF">2024-07-23T06:33:02Z</dcterms:modified>
</cp:coreProperties>
</file>