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2,25 Ост СЫР филиалы\"/>
    </mc:Choice>
  </mc:AlternateContent>
  <xr:revisionPtr revIDLastSave="0" documentId="13_ncr:1_{7231AA10-D377-4D8C-B726-21D6EF3ED333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Луганск!$A$3:$I$45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<sst xmlns="http://schemas.openxmlformats.org/spreadsheetml/2006/main" count="276" uniqueCount="62">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</sst>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0" xfId="0" applyNumberFormat="1" applyFont="1" applyAlignment="1">
      <alignment horizontal="center"/>
    </xf>
    <xf numFmtId="0" fontId="4" fillId="4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E5" sqref="E5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9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0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1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>
        <v>84</v>
      </c>
      <c r="F21" s="11">
        <f>E21/7</f>
        <v>12</v>
      </c>
      <c r="G21" s="2">
        <v>3.5</v>
      </c>
      <c r="H21" s="11">
        <f>E21</f>
        <v>84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38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38">
        <v>525</v>
      </c>
      <c r="F27" s="11">
        <f>E27/15</f>
        <v>35</v>
      </c>
      <c r="G27" s="2">
        <v>3.5</v>
      </c>
      <c r="H27" s="11">
        <f>E27</f>
        <v>525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38">
        <v>528</v>
      </c>
      <c r="F37" s="11">
        <f>E37/16.5</f>
        <v>32</v>
      </c>
      <c r="G37" s="2">
        <v>3.2</v>
      </c>
      <c r="H37" s="11">
        <f t="shared" si="3"/>
        <v>528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64</v>
      </c>
      <c r="E40" s="16"/>
      <c r="F40" s="11">
        <f>D40/C40</f>
        <v>4</v>
      </c>
      <c r="G40" s="2">
        <v>0.18</v>
      </c>
      <c r="H40" s="11">
        <f>G40*D40</f>
        <v>11.52</v>
      </c>
      <c r="I40" s="11"/>
    </row>
    <row r="41" spans="1:9">
      <c r="A41" s="3">
        <v>9988438</v>
      </c>
      <c r="B41" s="4" t="s">
        <v>32</v>
      </c>
      <c r="C41" s="13">
        <v>16</v>
      </c>
      <c r="D41" s="3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1148.52</v>
      </c>
      <c r="I45" s="11"/>
    </row>
    <row r="48" spans="1:9">
      <c r="A48" s="8">
        <f>H45+Бердянск!H45+Донецк!H45+Луганск!H45</f>
        <v>2081.6999999999998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topLeftCell="A22" workbookViewId="0">
      <selection activeCell="E51" sqref="E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3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3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3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3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38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3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300</v>
      </c>
      <c r="E10" s="34"/>
      <c r="F10" s="11">
        <f>D10/C10</f>
        <v>30</v>
      </c>
      <c r="G10" s="2">
        <v>0.18</v>
      </c>
      <c r="H10" s="11">
        <f>G10*D10</f>
        <v>54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38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3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370</v>
      </c>
      <c r="E13" s="34"/>
      <c r="F13" s="11">
        <f>D13/C13</f>
        <v>37</v>
      </c>
      <c r="G13" s="2">
        <v>0.18</v>
      </c>
      <c r="H13" s="11">
        <f>G13*D13</f>
        <v>66.599999999999994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3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38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3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>
        <v>300</v>
      </c>
      <c r="E17" s="34"/>
      <c r="F17" s="11">
        <f>D17/C17</f>
        <v>30</v>
      </c>
      <c r="G17" s="2">
        <v>0.2</v>
      </c>
      <c r="H17" s="11">
        <f>G17*D17</f>
        <v>60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3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380</v>
      </c>
      <c r="E19" s="34"/>
      <c r="F19" s="11">
        <f>D19/C19</f>
        <v>38</v>
      </c>
      <c r="G19" s="2">
        <v>0.18</v>
      </c>
      <c r="H19" s="11">
        <f>G19*D19</f>
        <v>68.399999999999991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3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38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3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3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3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8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90</v>
      </c>
      <c r="E26" s="34"/>
      <c r="F26" s="11">
        <f>D26/C26</f>
        <v>5</v>
      </c>
      <c r="G26" s="2">
        <v>0.2</v>
      </c>
      <c r="H26" s="11">
        <f>G26*D26</f>
        <v>18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8">
        <v>435</v>
      </c>
      <c r="F27" s="11">
        <f>E27/15</f>
        <v>29</v>
      </c>
      <c r="G27" s="2">
        <v>3.5</v>
      </c>
      <c r="H27" s="11">
        <f>E27</f>
        <v>435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35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35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48</v>
      </c>
      <c r="E30" s="35"/>
      <c r="F30" s="11">
        <f>D30/C30</f>
        <v>6</v>
      </c>
      <c r="G30" s="2">
        <v>0.1</v>
      </c>
      <c r="H30" s="11">
        <f>G30*D30</f>
        <v>4.8000000000000007</v>
      </c>
      <c r="I30" s="11"/>
    </row>
    <row r="31" spans="1:9">
      <c r="A31" s="3">
        <v>8444170</v>
      </c>
      <c r="B31" s="4" t="s">
        <v>24</v>
      </c>
      <c r="C31" s="13">
        <v>8</v>
      </c>
      <c r="D31" s="34">
        <v>264</v>
      </c>
      <c r="E31" s="35"/>
      <c r="F31" s="11">
        <f>D31/C31</f>
        <v>33</v>
      </c>
      <c r="G31" s="2">
        <v>0.1</v>
      </c>
      <c r="H31" s="11">
        <f>G31*D31</f>
        <v>26.400000000000002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35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35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12</v>
      </c>
      <c r="E34" s="35"/>
      <c r="F34" s="11">
        <f>D34/C34</f>
        <v>2</v>
      </c>
      <c r="G34" s="2">
        <v>0.18</v>
      </c>
      <c r="H34" s="11">
        <f>G34*D34</f>
        <v>2.16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3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35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8">
        <v>16.5</v>
      </c>
      <c r="F37" s="11">
        <f>E37/16.5</f>
        <v>1</v>
      </c>
      <c r="G37" s="2">
        <v>3.2</v>
      </c>
      <c r="H37" s="11">
        <f t="shared" si="3"/>
        <v>16.5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35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35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35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64</v>
      </c>
      <c r="E41" s="35"/>
      <c r="F41" s="11">
        <f>D41/C41</f>
        <v>4</v>
      </c>
      <c r="G41" s="2">
        <v>0.18</v>
      </c>
      <c r="H41" s="11">
        <f>G41*D41</f>
        <v>11.52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112</v>
      </c>
      <c r="E42" s="35"/>
      <c r="F42" s="11">
        <f>D42/C42</f>
        <v>7</v>
      </c>
      <c r="G42" s="2">
        <v>0.18</v>
      </c>
      <c r="H42" s="11">
        <f>G42*D42</f>
        <v>20.16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48</v>
      </c>
      <c r="E43" s="35"/>
      <c r="F43" s="11">
        <f>D43/C43</f>
        <v>3</v>
      </c>
      <c r="G43" s="2">
        <v>0.14000000000000001</v>
      </c>
      <c r="H43" s="11">
        <f>G43*D43</f>
        <v>6.7200000000000006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35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35"/>
      <c r="F45" s="11"/>
      <c r="G45" s="11"/>
      <c r="H45" s="4">
        <f>SUM(H4:H44)</f>
        <v>790.25999999999988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19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140</v>
      </c>
      <c r="E7" s="14"/>
      <c r="F7" s="11">
        <f>D7/C7</f>
        <v>14</v>
      </c>
      <c r="G7" s="2">
        <v>0.18</v>
      </c>
      <c r="H7" s="11">
        <f>G7*D7</f>
        <v>25.2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30</v>
      </c>
      <c r="E10" s="14"/>
      <c r="F10" s="11">
        <f>D10/C10</f>
        <v>3</v>
      </c>
      <c r="G10" s="2">
        <v>0.18</v>
      </c>
      <c r="H10" s="11">
        <f>G10*D10</f>
        <v>5.3999999999999995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>
        <v>18</v>
      </c>
      <c r="E24" s="14"/>
      <c r="F24" s="11">
        <f>D24/C24</f>
        <v>1</v>
      </c>
      <c r="G24" s="2">
        <v>0.2</v>
      </c>
      <c r="H24" s="11">
        <f>G24*D24</f>
        <v>3.6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54</v>
      </c>
      <c r="E34" s="16"/>
      <c r="F34" s="11">
        <f>D34/C34</f>
        <v>9</v>
      </c>
      <c r="G34" s="2">
        <v>0.18</v>
      </c>
      <c r="H34" s="11">
        <f>G34*D34</f>
        <v>9.7199999999999989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34">
        <v>99</v>
      </c>
      <c r="F37" s="11">
        <f>E37/16.5</f>
        <v>6</v>
      </c>
      <c r="G37" s="2">
        <v>3.2</v>
      </c>
      <c r="H37" s="11">
        <f t="shared" si="3"/>
        <v>99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4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/>
      <c r="E41" s="16"/>
      <c r="F41" s="11">
        <f>D41/C41</f>
        <v>0</v>
      </c>
      <c r="G41" s="2">
        <v>0.18</v>
      </c>
      <c r="H41" s="11">
        <f>G41*D41</f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142.91999999999999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19" workbookViewId="0">
      <selection activeCell="E49" sqref="E4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5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0</v>
      </c>
      <c r="I45" s="11"/>
    </row>
  </sheetData>
  <autoFilter ref="A3:I45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2025-02-12T09:38:50Z</dcterms:modified>
</cp:coreProperties>
</file>