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35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3" i="1" l="1"/>
</calcChain>
</file>

<file path=xl/sharedStrings.xml><?xml version="1.0" encoding="utf-8"?>
<sst xmlns="http://schemas.openxmlformats.org/spreadsheetml/2006/main" count="303" uniqueCount="184">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</sst>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8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45482</v>
      </c>
      <c r="E3" s="7" t="s">
        <v>3</v>
      </c>
      <c r="F3" s="98"/>
      <c r="G3" s="102">
        <v>45485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400</v>
      </c>
      <c r="F16" s="23"/>
      <c r="G16" s="23">
        <f>E16*0.3</f>
        <v>120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900</v>
      </c>
      <c r="F17" s="23">
        <v>1.366666666666666</v>
      </c>
      <c r="G17" s="23">
        <f>E17*1</f>
        <v>900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1400</v>
      </c>
      <c r="F18" s="23">
        <v>0.4</v>
      </c>
      <c r="G18" s="23">
        <f>E18*0.4</f>
        <v>560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150</v>
      </c>
      <c r="F20" s="23">
        <v>2</v>
      </c>
      <c r="G20" s="23">
        <f>E20*1</f>
        <v>150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>
        <v>20</v>
      </c>
      <c r="F21" s="23"/>
      <c r="G21" s="23">
        <f>E21*1</f>
        <v>20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>
        <v>20</v>
      </c>
      <c r="F23" s="23">
        <v>1.48</v>
      </c>
      <c r="G23" s="23">
        <f>E23*1</f>
        <v>20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100</v>
      </c>
      <c r="F24" s="23">
        <v>1.366666666666666</v>
      </c>
      <c r="G24" s="23">
        <f>E24*1</f>
        <v>100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1200</v>
      </c>
      <c r="F25" s="23">
        <v>0.4</v>
      </c>
      <c r="G25" s="23">
        <f>E25*0.4</f>
        <v>480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400</v>
      </c>
      <c r="F28" s="23">
        <v>0.5</v>
      </c>
      <c r="G28" s="23">
        <f>E28*0.5</f>
        <v>200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>
        <v>80</v>
      </c>
      <c r="F31" s="23"/>
      <c r="G31" s="23">
        <f>E31*1</f>
        <v>80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40</v>
      </c>
      <c r="F33" s="23"/>
      <c r="G33" s="23">
        <f>E33*0.41</f>
        <v>16.399999999999999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40</v>
      </c>
      <c r="F34" s="23"/>
      <c r="G34" s="23">
        <f>E34*0.41</f>
        <v>16.399999999999999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120</v>
      </c>
      <c r="F35" s="23"/>
      <c r="G35" s="23">
        <f>E35*1</f>
        <v>120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40</v>
      </c>
      <c r="F36" s="23"/>
      <c r="G36" s="23">
        <f>E36*0.6</f>
        <v>24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400</v>
      </c>
      <c r="F37" s="23"/>
      <c r="G37" s="23">
        <f>E37*0.35</f>
        <v>140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60</v>
      </c>
      <c r="F40" s="23">
        <v>1.0666666666666671</v>
      </c>
      <c r="G40" s="23">
        <f>E40*1</f>
        <v>60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240</v>
      </c>
      <c r="F41" s="23"/>
      <c r="G41" s="23">
        <f>E41*0.4</f>
        <v>96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500</v>
      </c>
      <c r="F42" s="23">
        <v>0.45</v>
      </c>
      <c r="G42" s="23">
        <f>E42*0.41</f>
        <v>205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50</v>
      </c>
      <c r="F44" s="23"/>
      <c r="G44" s="23">
        <f>E44*1</f>
        <v>50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120</v>
      </c>
      <c r="F48" s="23"/>
      <c r="G48" s="23">
        <f>E48*0.36</f>
        <v>43.199999999999996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1200</v>
      </c>
      <c r="F49" s="23">
        <v>0.41</v>
      </c>
      <c r="G49" s="23">
        <f>E49*0.41</f>
        <v>491.99999999999994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700</v>
      </c>
      <c r="F50" s="23">
        <v>2.125</v>
      </c>
      <c r="G50" s="23">
        <f>E50*1</f>
        <v>700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1000</v>
      </c>
      <c r="F51" s="23">
        <v>1.033333333333333</v>
      </c>
      <c r="G51" s="23">
        <f>E51*1</f>
        <v>1000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>
        <v>20</v>
      </c>
      <c r="F52" s="23"/>
      <c r="G52" s="23">
        <f>E52*1</f>
        <v>20</v>
      </c>
      <c r="H52" s="14"/>
      <c r="I52" s="14"/>
      <c r="J52" s="39"/>
      <c r="K52" s="82"/>
    </row>
    <row r="53" spans="1:11" s="15" customFormat="1" ht="16.5" customHeight="1" x14ac:dyDescent="0.25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400</v>
      </c>
      <c r="F53" s="23"/>
      <c r="G53" s="23">
        <f>E53*0.41</f>
        <v>164</v>
      </c>
      <c r="H53" s="14"/>
      <c r="I53" s="14"/>
      <c r="J53" s="39"/>
      <c r="K53" s="82"/>
    </row>
    <row r="54" spans="1:11" ht="16.5" customHeight="1" thickBot="1" x14ac:dyDescent="0.3">
      <c r="A54" s="94" t="str">
        <f>RIGHT(D54:D166,4)</f>
        <v>6297</v>
      </c>
      <c r="B54" s="46" t="s">
        <v>67</v>
      </c>
      <c r="C54" s="35" t="s">
        <v>25</v>
      </c>
      <c r="D54" s="28">
        <v>1001022556297</v>
      </c>
      <c r="E54" s="24"/>
      <c r="F54" s="23"/>
      <c r="G54" s="23">
        <f>E54*0.27</f>
        <v>0</v>
      </c>
      <c r="H54" s="14">
        <v>3.24</v>
      </c>
      <c r="I54" s="14">
        <v>45</v>
      </c>
      <c r="J54" s="39"/>
    </row>
    <row r="55" spans="1:11" ht="16.5" customHeight="1" thickTop="1" thickBot="1" x14ac:dyDescent="0.3">
      <c r="A55" s="94" t="str">
        <f>RIGHT(D55:D159,4)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RIGHT(D56:D160,4)</f>
        <v>5698</v>
      </c>
      <c r="B56" s="46" t="s">
        <v>69</v>
      </c>
      <c r="C56" s="30" t="s">
        <v>23</v>
      </c>
      <c r="D56" s="28">
        <v>1001034065698</v>
      </c>
      <c r="E56" s="24">
        <v>30</v>
      </c>
      <c r="F56" s="23">
        <v>1.013333333333333</v>
      </c>
      <c r="G56" s="23">
        <f>E56*1</f>
        <v>30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RIGHT(D57:D163,4)</f>
        <v>6528</v>
      </c>
      <c r="B57" s="46" t="s">
        <v>70</v>
      </c>
      <c r="C57" s="33" t="s">
        <v>25</v>
      </c>
      <c r="D57" s="28">
        <v>1001031076528</v>
      </c>
      <c r="E57" s="24">
        <v>80</v>
      </c>
      <c r="F57" s="23"/>
      <c r="G57" s="23">
        <f>E57*0.4</f>
        <v>32</v>
      </c>
      <c r="H57" s="14"/>
      <c r="I57" s="14"/>
      <c r="J57" s="39"/>
    </row>
    <row r="58" spans="1:11" ht="16.5" customHeight="1" thickBot="1" x14ac:dyDescent="0.3">
      <c r="A58" s="94" t="str">
        <f>RIGHT(D58:D165,4)</f>
        <v>6527</v>
      </c>
      <c r="B58" s="46" t="s">
        <v>71</v>
      </c>
      <c r="C58" s="30" t="s">
        <v>23</v>
      </c>
      <c r="D58" s="28">
        <v>1001031076527</v>
      </c>
      <c r="E58" s="24">
        <v>100</v>
      </c>
      <c r="F58" s="23">
        <v>1.0166666666666671</v>
      </c>
      <c r="G58" s="23">
        <f>E58*1</f>
        <v>100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RIGHT(D59:D166,4)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RIGHT(D60:D167,4)</f>
        <v>6666</v>
      </c>
      <c r="B60" s="27" t="s">
        <v>73</v>
      </c>
      <c r="C60" s="33" t="s">
        <v>25</v>
      </c>
      <c r="D60" s="28">
        <v>1001302276666</v>
      </c>
      <c r="E60" s="24">
        <v>200</v>
      </c>
      <c r="F60" s="23">
        <v>0.28000000000000003</v>
      </c>
      <c r="G60" s="23">
        <f>E60*0.28</f>
        <v>56.000000000000007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RIGHT(D61:D168,4)</f>
        <v>6785</v>
      </c>
      <c r="B61" s="27" t="s">
        <v>74</v>
      </c>
      <c r="C61" s="33" t="s">
        <v>25</v>
      </c>
      <c r="D61" s="28">
        <v>1001300516785</v>
      </c>
      <c r="E61" s="24">
        <v>120</v>
      </c>
      <c r="F61" s="23"/>
      <c r="G61" s="23">
        <f>E61*0.33</f>
        <v>39.6</v>
      </c>
      <c r="H61" s="14"/>
      <c r="I61" s="14"/>
      <c r="J61" s="39"/>
    </row>
    <row r="62" spans="1:11" ht="16.5" customHeight="1" thickBot="1" x14ac:dyDescent="0.3">
      <c r="A62" s="94" t="str">
        <f>RIGHT(D62:D168,4)</f>
        <v>6773</v>
      </c>
      <c r="B62" s="27" t="s">
        <v>75</v>
      </c>
      <c r="C62" s="33" t="s">
        <v>25</v>
      </c>
      <c r="D62" s="28">
        <v>1001303106773</v>
      </c>
      <c r="E62" s="24">
        <v>80</v>
      </c>
      <c r="F62" s="23">
        <v>0.28000000000000003</v>
      </c>
      <c r="G62" s="23">
        <f>E62*0.28</f>
        <v>22.400000000000002</v>
      </c>
      <c r="H62" s="14">
        <v>2.2400000000000002</v>
      </c>
      <c r="I62" s="14">
        <v>45</v>
      </c>
      <c r="J62" s="39"/>
    </row>
    <row r="63" spans="1:11" ht="16.5" customHeight="1" thickTop="1" thickBot="1" x14ac:dyDescent="0.3">
      <c r="A63" s="94" t="str">
        <f>RIGHT(D63:D171,4)</f>
        <v/>
      </c>
      <c r="B63" s="74" t="s">
        <v>76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RIGHT(D64:D172,4)</f>
        <v>6683</v>
      </c>
      <c r="B64" s="27" t="s">
        <v>77</v>
      </c>
      <c r="C64" s="33" t="s">
        <v>25</v>
      </c>
      <c r="D64" s="28">
        <v>1001300386683</v>
      </c>
      <c r="E64" s="24">
        <v>400</v>
      </c>
      <c r="F64" s="23">
        <v>0.35</v>
      </c>
      <c r="G64" s="23">
        <f>E64*0.35</f>
        <v>140</v>
      </c>
      <c r="H64" s="14">
        <v>2.8</v>
      </c>
      <c r="I64" s="14">
        <v>45</v>
      </c>
      <c r="J64" s="39"/>
    </row>
    <row r="65" spans="1:10" ht="16.5" customHeight="1" x14ac:dyDescent="0.25">
      <c r="A65" s="94" t="str">
        <f>RIGHT(D65:D174,4)</f>
        <v>6793</v>
      </c>
      <c r="B65" s="27" t="s">
        <v>78</v>
      </c>
      <c r="C65" s="33" t="s">
        <v>25</v>
      </c>
      <c r="D65" s="28">
        <v>1001303636793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6795</v>
      </c>
      <c r="B66" s="27" t="s">
        <v>79</v>
      </c>
      <c r="C66" s="33" t="s">
        <v>25</v>
      </c>
      <c r="D66" s="28">
        <v>1001302596795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RIGHT(D67:D175,4)</f>
        <v>6807</v>
      </c>
      <c r="B67" s="27" t="s">
        <v>80</v>
      </c>
      <c r="C67" s="33" t="s">
        <v>25</v>
      </c>
      <c r="D67" s="28">
        <v>1001300366807</v>
      </c>
      <c r="E67" s="24">
        <v>40</v>
      </c>
      <c r="F67" s="23"/>
      <c r="G67" s="23">
        <f>E67*0.33</f>
        <v>13.200000000000001</v>
      </c>
      <c r="H67" s="14"/>
      <c r="I67" s="14"/>
      <c r="J67" s="39"/>
    </row>
    <row r="68" spans="1:10" ht="16.5" customHeight="1" x14ac:dyDescent="0.25">
      <c r="A68" s="94" t="str">
        <f>RIGHT(D68:D175,4)</f>
        <v>6684</v>
      </c>
      <c r="B68" s="27" t="s">
        <v>81</v>
      </c>
      <c r="C68" s="33" t="s">
        <v>25</v>
      </c>
      <c r="D68" s="28">
        <v>1001304506684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RIGHT(D69:D177,4)</f>
        <v>6787</v>
      </c>
      <c r="B69" s="27" t="s">
        <v>82</v>
      </c>
      <c r="C69" s="33" t="s">
        <v>25</v>
      </c>
      <c r="D69" s="28">
        <v>1001300456787</v>
      </c>
      <c r="E69" s="24">
        <v>40</v>
      </c>
      <c r="F69" s="23"/>
      <c r="G69" s="23">
        <f>E69*0.33</f>
        <v>13.200000000000001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600</v>
      </c>
      <c r="F70" s="23">
        <v>0.35</v>
      </c>
      <c r="G70" s="23">
        <f>E70*0.35</f>
        <v>210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100</v>
      </c>
      <c r="F72" s="23">
        <v>0.71250000000000002</v>
      </c>
      <c r="G72" s="23">
        <f>E72*1</f>
        <v>100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40</v>
      </c>
      <c r="F73" s="23"/>
      <c r="G73" s="23">
        <f>E73*0.09</f>
        <v>3.5999999999999996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80</v>
      </c>
      <c r="F74" s="23"/>
      <c r="G74" s="23">
        <f>E74*0.09</f>
        <v>7.1999999999999993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150</v>
      </c>
      <c r="F75" s="23">
        <v>0.85</v>
      </c>
      <c r="G75" s="23">
        <f>E75*1</f>
        <v>150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800</v>
      </c>
      <c r="F76" s="23">
        <v>0.35</v>
      </c>
      <c r="G76" s="23">
        <f>E76*0.35</f>
        <v>280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420</v>
      </c>
      <c r="F79" s="23">
        <v>0.1</v>
      </c>
      <c r="G79" s="23">
        <f>E79*0.1</f>
        <v>42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200</v>
      </c>
      <c r="F81" s="23">
        <v>0.22</v>
      </c>
      <c r="G81" s="23">
        <f>E81*0.22</f>
        <v>44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400</v>
      </c>
      <c r="F85" s="23">
        <v>0.12</v>
      </c>
      <c r="G85" s="23">
        <f>E85*0.12</f>
        <v>48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140</v>
      </c>
      <c r="F88" s="23">
        <v>0.1</v>
      </c>
      <c r="G88" s="23">
        <f>E88*0.1</f>
        <v>14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>
        <v>100</v>
      </c>
      <c r="F91" s="23"/>
      <c r="G91" s="23">
        <f>E91*1</f>
        <v>100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40</v>
      </c>
      <c r="F92" s="23">
        <v>0.4</v>
      </c>
      <c r="G92" s="23">
        <f>E92*0.4</f>
        <v>16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>
        <v>100</v>
      </c>
      <c r="F94" s="23">
        <v>0.3</v>
      </c>
      <c r="G94" s="23">
        <f>E94*0.3</f>
        <v>30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500</v>
      </c>
      <c r="F110" s="23">
        <v>1</v>
      </c>
      <c r="G110" s="23">
        <f>E110*1</f>
        <v>500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16110</v>
      </c>
      <c r="F113" s="17">
        <f>SUM(F10:F112)</f>
        <v>34.054166666666674</v>
      </c>
      <c r="G113" s="17">
        <f>SUM(G11:G112)</f>
        <v>8484.2000000000007</v>
      </c>
      <c r="H113" s="17">
        <f>SUM(H10:H109)</f>
        <v>157.93999999999994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67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81</v>
      </c>
    </row>
    <row r="45" spans="2:3" x14ac:dyDescent="0.25">
      <c r="B45" s="27" t="s">
        <v>83</v>
      </c>
    </row>
    <row r="46" spans="2:3" x14ac:dyDescent="0.25">
      <c r="B46" s="66" t="s">
        <v>150</v>
      </c>
      <c r="C46" s="61"/>
    </row>
    <row r="47" spans="2:3" x14ac:dyDescent="0.25">
      <c r="B47" s="27" t="s">
        <v>73</v>
      </c>
    </row>
    <row r="48" spans="2:3" x14ac:dyDescent="0.25">
      <c r="B48" s="66" t="s">
        <v>151</v>
      </c>
      <c r="C48" s="61"/>
    </row>
    <row r="49" spans="2:3" x14ac:dyDescent="0.25">
      <c r="B49" s="66" t="s">
        <v>152</v>
      </c>
      <c r="C49" s="61"/>
    </row>
    <row r="50" spans="2:3" x14ac:dyDescent="0.25">
      <c r="B50" s="66" t="s">
        <v>153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154</v>
      </c>
      <c r="C52" s="61"/>
    </row>
    <row r="53" spans="2:3" x14ac:dyDescent="0.25">
      <c r="B53" s="79" t="s">
        <v>155</v>
      </c>
      <c r="C53" s="61"/>
    </row>
    <row r="54" spans="2:3" x14ac:dyDescent="0.25">
      <c r="B54" s="79" t="s">
        <v>156</v>
      </c>
      <c r="C54" s="61"/>
    </row>
    <row r="55" spans="2:3" x14ac:dyDescent="0.25">
      <c r="B55" s="79" t="s">
        <v>157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158</v>
      </c>
      <c r="C58" s="61"/>
    </row>
    <row r="59" spans="2:3" x14ac:dyDescent="0.25">
      <c r="B59" s="79" t="s">
        <v>159</v>
      </c>
      <c r="C59" s="61"/>
    </row>
    <row r="60" spans="2:3" x14ac:dyDescent="0.25">
      <c r="B60" s="79" t="s">
        <v>160</v>
      </c>
      <c r="C60" s="81"/>
    </row>
    <row r="61" spans="2:3" x14ac:dyDescent="0.25">
      <c r="B61" s="27" t="s">
        <v>89</v>
      </c>
    </row>
    <row r="62" spans="2:3" x14ac:dyDescent="0.25">
      <c r="B62" s="66" t="s">
        <v>77</v>
      </c>
      <c r="C62" s="61"/>
    </row>
    <row r="63" spans="2:3" x14ac:dyDescent="0.25">
      <c r="B63" s="79" t="s">
        <v>161</v>
      </c>
      <c r="C63" s="81"/>
    </row>
    <row r="64" spans="2:3" x14ac:dyDescent="0.25">
      <c r="B64" s="55" t="s">
        <v>71</v>
      </c>
    </row>
    <row r="65" spans="2:3" x14ac:dyDescent="0.25">
      <c r="B65" s="55" t="s">
        <v>162</v>
      </c>
      <c r="C65" s="61"/>
    </row>
    <row r="66" spans="2:3" x14ac:dyDescent="0.25">
      <c r="B66" s="55" t="s">
        <v>163</v>
      </c>
      <c r="C66" s="61"/>
    </row>
    <row r="67" spans="2:3" x14ac:dyDescent="0.25">
      <c r="B67" s="79" t="s">
        <v>164</v>
      </c>
      <c r="C67" s="61"/>
    </row>
    <row r="68" spans="2:3" x14ac:dyDescent="0.25">
      <c r="B68" s="79" t="s">
        <v>165</v>
      </c>
      <c r="C68" s="61"/>
    </row>
    <row r="69" spans="2:3" x14ac:dyDescent="0.25">
      <c r="B69" s="79" t="s">
        <v>166</v>
      </c>
      <c r="C69" s="61"/>
    </row>
    <row r="70" spans="2:3" x14ac:dyDescent="0.25">
      <c r="B70" s="79" t="s">
        <v>167</v>
      </c>
      <c r="C70" s="61"/>
    </row>
    <row r="71" spans="2:3" x14ac:dyDescent="0.25">
      <c r="B71" s="79" t="s">
        <v>168</v>
      </c>
      <c r="C71" s="61"/>
    </row>
    <row r="72" spans="2:3" x14ac:dyDescent="0.25">
      <c r="B72" s="79" t="s">
        <v>169</v>
      </c>
      <c r="C72" s="81"/>
    </row>
    <row r="73" spans="2:3" x14ac:dyDescent="0.25">
      <c r="B73" s="79" t="s">
        <v>170</v>
      </c>
      <c r="C73" s="81"/>
    </row>
    <row r="74" spans="2:3" x14ac:dyDescent="0.25">
      <c r="B74" s="79" t="s">
        <v>171</v>
      </c>
      <c r="C74" s="81"/>
    </row>
    <row r="75" spans="2:3" x14ac:dyDescent="0.25">
      <c r="B75" s="79" t="s">
        <v>172</v>
      </c>
      <c r="C75" s="81"/>
    </row>
    <row r="76" spans="2:3" x14ac:dyDescent="0.25">
      <c r="B76" s="60" t="s">
        <v>173</v>
      </c>
      <c r="C76" s="61"/>
    </row>
    <row r="77" spans="2:3" x14ac:dyDescent="0.25">
      <c r="B77" s="60" t="s">
        <v>174</v>
      </c>
      <c r="C77" s="61"/>
    </row>
    <row r="78" spans="2:3" x14ac:dyDescent="0.25">
      <c r="B78" s="60" t="s">
        <v>175</v>
      </c>
      <c r="C78" s="61"/>
    </row>
    <row r="79" spans="2:3" x14ac:dyDescent="0.25">
      <c r="B79" s="60" t="s">
        <v>176</v>
      </c>
      <c r="C79" s="61"/>
    </row>
    <row r="80" spans="2:3" x14ac:dyDescent="0.25">
      <c r="B80" s="60" t="s">
        <v>177</v>
      </c>
      <c r="C80" s="61"/>
    </row>
    <row r="81" spans="2:4" x14ac:dyDescent="0.25">
      <c r="B81" s="60" t="s">
        <v>178</v>
      </c>
      <c r="C81" s="61"/>
    </row>
    <row r="82" spans="2:4" x14ac:dyDescent="0.25">
      <c r="B82" s="60" t="s">
        <v>179</v>
      </c>
      <c r="C82" s="61"/>
    </row>
    <row r="83" spans="2:4" x14ac:dyDescent="0.25">
      <c r="B83" s="60" t="s">
        <v>180</v>
      </c>
      <c r="C83" s="61"/>
    </row>
    <row r="84" spans="2:4" x14ac:dyDescent="0.25">
      <c r="B84" s="60" t="s">
        <v>181</v>
      </c>
      <c r="C84" s="61"/>
    </row>
    <row r="85" spans="2:4" x14ac:dyDescent="0.25">
      <c r="B85" s="60" t="s">
        <v>182</v>
      </c>
      <c r="C85" s="61"/>
    </row>
    <row r="86" spans="2:4" x14ac:dyDescent="0.25">
      <c r="B86" s="67" t="s">
        <v>183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2024-07-05T13:06:21Z</dcterms:modified>
</cp:coreProperties>
</file>