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7,24 Ост СЫР филиалы\"/>
    </mc:Choice>
  </mc:AlternateContent>
  <xr:revisionPtr revIDLastSave="0" documentId="13_ncr:1_{DF9475A7-894E-4BD0-B1E9-C462B64670F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Бердянск!$A$3:$I$49</definedName>
    <definedName name="_xlnm._FilterDatabase" localSheetId="2" hidden="1">Донецк!$A$3:$I$49</definedName>
    <definedName name="_xlnm._FilterDatabase" localSheetId="0" hidden="1">Мелитополь!$A$3:$I$49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3" l="1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9" i="3" s="1"/>
  <c r="F4" i="3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9" i="2" s="1"/>
  <c r="F4" i="2"/>
  <c r="F14" i="1" l="1"/>
  <c r="H14" i="1"/>
  <c r="H15" i="1"/>
  <c r="F15" i="1"/>
  <c r="F19" i="1"/>
  <c r="H22" i="1"/>
  <c r="F22" i="1"/>
  <c r="F48" i="1"/>
  <c r="H47" i="1"/>
  <c r="H48" i="1"/>
  <c r="F44" i="1"/>
  <c r="H12" i="1"/>
  <c r="F12" i="1"/>
  <c r="H38" i="1"/>
  <c r="F38" i="1"/>
  <c r="H19" i="1"/>
  <c r="F47" i="1"/>
  <c r="F46" i="1"/>
  <c r="F45" i="1"/>
  <c r="H44" i="1"/>
  <c r="H6" i="1"/>
  <c r="F6" i="1"/>
  <c r="H4" i="1"/>
  <c r="H5" i="1"/>
  <c r="F4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9" i="1"/>
  <c r="F39" i="1"/>
  <c r="F40" i="1"/>
  <c r="H40" i="1"/>
  <c r="F41" i="1"/>
  <c r="H41" i="1"/>
  <c r="H42" i="1"/>
  <c r="F42" i="1"/>
  <c r="F43" i="1"/>
  <c r="H43" i="1"/>
  <c r="H45" i="1"/>
  <c r="H46" i="1"/>
  <c r="F11" i="1"/>
  <c r="H8" i="1"/>
  <c r="F8" i="1"/>
  <c r="F20" i="1"/>
  <c r="H36" i="1"/>
  <c r="H35" i="1"/>
  <c r="F35" i="1"/>
  <c r="H31" i="1"/>
  <c r="F21" i="1"/>
  <c r="H23" i="1"/>
  <c r="H18" i="1"/>
  <c r="H17" i="1"/>
  <c r="H16" i="1"/>
  <c r="H13" i="1"/>
  <c r="H11" i="1"/>
  <c r="H10" i="1"/>
  <c r="H7" i="1"/>
  <c r="H21" i="1"/>
  <c r="H20" i="1"/>
  <c r="H9" i="1"/>
  <c r="F23" i="1"/>
  <c r="F18" i="1"/>
  <c r="F17" i="1"/>
  <c r="F16" i="1"/>
  <c r="F13" i="1"/>
  <c r="F10" i="1"/>
  <c r="F7" i="1"/>
  <c r="F5" i="1"/>
  <c r="H49" i="1" l="1"/>
  <c r="A52" i="1" s="1"/>
</calcChain>
</file>

<file path=xl/sharedStrings.xml><?xml version="1.0" encoding="utf-8"?>
<sst xmlns="http://schemas.openxmlformats.org/spreadsheetml/2006/main" count="216" uniqueCount="66">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</sst>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7" workbookViewId="0">
      <selection activeCell="G52" sqref="G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1740</v>
      </c>
      <c r="E5" s="7"/>
      <c r="F5" s="5">
        <f>D5/C5</f>
        <v>174</v>
      </c>
      <c r="G5" s="8">
        <v>0.18</v>
      </c>
      <c r="H5" s="5">
        <f>G5*D5</f>
        <v>313.2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>
        <v>285</v>
      </c>
      <c r="F6" s="29">
        <f>E6/15</f>
        <v>19</v>
      </c>
      <c r="G6" s="8">
        <v>2.5</v>
      </c>
      <c r="H6" s="5">
        <f>E6</f>
        <v>285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1460</v>
      </c>
      <c r="E8" s="7"/>
      <c r="F8" s="5">
        <f>D8/C8</f>
        <v>146</v>
      </c>
      <c r="G8" s="8">
        <v>0.18</v>
      </c>
      <c r="H8" s="5">
        <f>G8*D8</f>
        <v>262.8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>
        <v>195</v>
      </c>
      <c r="F9" s="19">
        <f>E9/15</f>
        <v>13</v>
      </c>
      <c r="G9" s="19">
        <v>2.5</v>
      </c>
      <c r="H9" s="19">
        <f>E9</f>
        <v>195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>
        <v>1160</v>
      </c>
      <c r="E11" s="24"/>
      <c r="F11" s="25">
        <f>D11/C11</f>
        <v>116</v>
      </c>
      <c r="G11" s="26">
        <v>0.18</v>
      </c>
      <c r="H11" s="25">
        <f>G11*D11</f>
        <v>208.79999999999998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>
        <v>105</v>
      </c>
      <c r="F12" s="25">
        <f>E12/15</f>
        <v>7</v>
      </c>
      <c r="G12" s="25">
        <v>2.5</v>
      </c>
      <c r="H12" s="25">
        <f>E12</f>
        <v>105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1050</v>
      </c>
      <c r="E14" s="24"/>
      <c r="F14" s="25">
        <f>D14/C14</f>
        <v>105</v>
      </c>
      <c r="G14" s="26">
        <v>0.18</v>
      </c>
      <c r="H14" s="25">
        <f>G14*D14</f>
        <v>189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>
        <v>200</v>
      </c>
      <c r="E17" s="24"/>
      <c r="F17" s="25">
        <f>D17/C17</f>
        <v>20</v>
      </c>
      <c r="G17" s="26">
        <v>0.2</v>
      </c>
      <c r="H17" s="25">
        <f>G17*D17</f>
        <v>40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670</v>
      </c>
      <c r="E19" s="24"/>
      <c r="F19" s="25">
        <f>D19/C19</f>
        <v>67</v>
      </c>
      <c r="G19" s="26">
        <v>0.18</v>
      </c>
      <c r="H19" s="25">
        <f>G19*D19</f>
        <v>120.6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>
        <v>203</v>
      </c>
      <c r="F20" s="25">
        <f>E20/7</f>
        <v>29</v>
      </c>
      <c r="G20" s="26">
        <v>3.5</v>
      </c>
      <c r="H20" s="25">
        <f>E20</f>
        <v>203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>
        <v>679</v>
      </c>
      <c r="F21" s="25">
        <f>E21/7</f>
        <v>97</v>
      </c>
      <c r="G21" s="26">
        <v>3.5</v>
      </c>
      <c r="H21" s="25">
        <f>E21</f>
        <v>679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>
        <v>1080</v>
      </c>
      <c r="E24" s="24"/>
      <c r="F24" s="25">
        <f>D24/C24</f>
        <v>60</v>
      </c>
      <c r="G24" s="22">
        <v>0.2</v>
      </c>
      <c r="H24" s="25">
        <f>G24*D24</f>
        <v>216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7">
        <v>495</v>
      </c>
      <c r="F25" s="25">
        <f>E25/15</f>
        <v>33</v>
      </c>
      <c r="G25" s="22">
        <v>3.5</v>
      </c>
      <c r="H25" s="25">
        <f>E25</f>
        <v>495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>
        <v>828</v>
      </c>
      <c r="E26" s="24"/>
      <c r="F26" s="25">
        <f>D26/C26</f>
        <v>46</v>
      </c>
      <c r="G26" s="22">
        <v>0.2</v>
      </c>
      <c r="H26" s="25">
        <f>G26*D26</f>
        <v>165.60000000000002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>
        <v>705</v>
      </c>
      <c r="F27" s="25">
        <f>E27/15</f>
        <v>47</v>
      </c>
      <c r="G27" s="22">
        <v>3.5</v>
      </c>
      <c r="H27" s="25">
        <f>E27</f>
        <v>705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630</v>
      </c>
      <c r="E29" s="30"/>
      <c r="F29" s="29">
        <f t="shared" ref="F29:F36" si="0">D29/C29</f>
        <v>105</v>
      </c>
      <c r="G29" s="22">
        <v>0.1</v>
      </c>
      <c r="H29" s="25">
        <f t="shared" ref="H29:H36" si="1">G29*D29</f>
        <v>63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>
        <v>876</v>
      </c>
      <c r="E30" s="30"/>
      <c r="F30" s="29">
        <f t="shared" si="0"/>
        <v>146</v>
      </c>
      <c r="G30" s="22">
        <v>0.1</v>
      </c>
      <c r="H30" s="25">
        <f t="shared" si="1"/>
        <v>87.600000000000009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24</v>
      </c>
      <c r="E31" s="30"/>
      <c r="F31" s="29">
        <f t="shared" si="0"/>
        <v>3</v>
      </c>
      <c r="G31" s="22">
        <v>0.1</v>
      </c>
      <c r="H31" s="25">
        <f t="shared" si="1"/>
        <v>2.4000000000000004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>
        <v>456</v>
      </c>
      <c r="E32" s="30"/>
      <c r="F32" s="29">
        <f t="shared" si="0"/>
        <v>57</v>
      </c>
      <c r="G32" s="22">
        <v>0.1</v>
      </c>
      <c r="H32" s="25">
        <f t="shared" si="1"/>
        <v>45.6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 t="shared" si="0"/>
        <v>0</v>
      </c>
      <c r="G33" s="22">
        <v>0.14000000000000001</v>
      </c>
      <c r="H33" s="25">
        <f t="shared" si="1"/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>
        <v>368</v>
      </c>
      <c r="E34" s="30"/>
      <c r="F34" s="29">
        <f t="shared" si="0"/>
        <v>23</v>
      </c>
      <c r="G34" s="22">
        <v>0.14000000000000001</v>
      </c>
      <c r="H34" s="25">
        <f t="shared" si="1"/>
        <v>51.52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30"/>
      <c r="E35" s="30"/>
      <c r="F35" s="29">
        <f t="shared" si="0"/>
        <v>0</v>
      </c>
      <c r="G35" s="22">
        <v>0.18</v>
      </c>
      <c r="H35" s="25">
        <f t="shared" si="1"/>
        <v>0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 t="shared" si="0"/>
        <v>0</v>
      </c>
      <c r="G36" s="22">
        <v>0.1</v>
      </c>
      <c r="H36" s="25">
        <f t="shared" si="1"/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35"/>
      <c r="F38" s="36">
        <f>E38/15</f>
        <v>0</v>
      </c>
      <c r="G38" s="37">
        <v>2.5</v>
      </c>
      <c r="H38" s="38">
        <f>G38*E38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 t="shared" ref="F42:F48" si="2">D42/C42</f>
        <v>0</v>
      </c>
      <c r="G42" s="22">
        <v>0.4</v>
      </c>
      <c r="H42" s="29">
        <f t="shared" ref="H42:H47" si="3"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 t="shared" si="2"/>
        <v>0</v>
      </c>
      <c r="G43" s="22">
        <v>0.4</v>
      </c>
      <c r="H43" s="29">
        <f t="shared" si="3"/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608</v>
      </c>
      <c r="E44" s="30"/>
      <c r="F44" s="29">
        <f t="shared" si="2"/>
        <v>38</v>
      </c>
      <c r="G44" s="22">
        <v>0.18</v>
      </c>
      <c r="H44" s="25">
        <f t="shared" si="3"/>
        <v>109.44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304</v>
      </c>
      <c r="E45" s="30"/>
      <c r="F45" s="29">
        <f t="shared" si="2"/>
        <v>19</v>
      </c>
      <c r="G45" s="22">
        <v>0.18</v>
      </c>
      <c r="H45" s="29">
        <f t="shared" si="3"/>
        <v>54.72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272</v>
      </c>
      <c r="E46" s="30"/>
      <c r="F46" s="29">
        <f t="shared" si="2"/>
        <v>17</v>
      </c>
      <c r="G46" s="22">
        <v>0.18</v>
      </c>
      <c r="H46" s="29">
        <f t="shared" si="3"/>
        <v>48.96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>
        <v>240</v>
      </c>
      <c r="E47" s="30"/>
      <c r="F47" s="29">
        <f t="shared" si="2"/>
        <v>15</v>
      </c>
      <c r="G47" s="22">
        <v>0.14000000000000001</v>
      </c>
      <c r="H47" s="25">
        <f t="shared" si="3"/>
        <v>33.6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 t="shared" si="2"/>
        <v>0</v>
      </c>
      <c r="G48" s="22">
        <v>0.18</v>
      </c>
      <c r="H48" s="25">
        <f>D48*G48</f>
        <v>0</v>
      </c>
      <c r="I48" s="29"/>
    </row>
    <row r="49" spans="1:8">
      <c r="B49" s="20" t="s">
        <v>12</v>
      </c>
      <c r="H49" s="21">
        <f>SUM(H4:H47)</f>
        <v>4679.8400000000011</v>
      </c>
    </row>
    <row r="52" spans="1:8">
      <c r="A52" s="1">
        <f>H49+Бердянск!H49+Донецк!H49</f>
        <v>8186.6600000000017</v>
      </c>
    </row>
  </sheetData>
  <sheetProtection selectLockedCells="1" selectUnlockedCells="1"/>
  <autoFilter ref="A3:I49" xr:uid="{2AE32201-A170-4C86-AB52-A021440A621A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CE8-CA5D-4E42-8887-E0E86E4B06E5}">
  <dimension ref="A1:I49"/>
  <sheetViews>
    <sheetView topLeftCell="A10" workbookViewId="0">
      <selection activeCell="G51" sqref="G51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520</v>
      </c>
      <c r="E5" s="7"/>
      <c r="F5" s="5">
        <f>D5/C5</f>
        <v>52</v>
      </c>
      <c r="G5" s="8">
        <v>0.18</v>
      </c>
      <c r="H5" s="5">
        <f>G5*D5</f>
        <v>93.6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>
        <v>405</v>
      </c>
      <c r="F6" s="29">
        <f>E6/15</f>
        <v>27</v>
      </c>
      <c r="G6" s="8">
        <v>2.5</v>
      </c>
      <c r="H6" s="5">
        <f>E6</f>
        <v>405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550</v>
      </c>
      <c r="E8" s="7"/>
      <c r="F8" s="5">
        <f>D8/C8</f>
        <v>55</v>
      </c>
      <c r="G8" s="8">
        <v>0.18</v>
      </c>
      <c r="H8" s="5">
        <f>G8*D8</f>
        <v>99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7">
        <v>60</v>
      </c>
      <c r="F9" s="19">
        <f>E9/15</f>
        <v>4</v>
      </c>
      <c r="G9" s="19">
        <v>2.5</v>
      </c>
      <c r="H9" s="19">
        <f>E9</f>
        <v>60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>
        <v>300</v>
      </c>
      <c r="E11" s="24"/>
      <c r="F11" s="25">
        <f>D11/C11</f>
        <v>30</v>
      </c>
      <c r="G11" s="26">
        <v>0.18</v>
      </c>
      <c r="H11" s="25">
        <f>G11*D11</f>
        <v>54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7">
        <v>330</v>
      </c>
      <c r="F12" s="25">
        <f>E12/15</f>
        <v>22</v>
      </c>
      <c r="G12" s="25">
        <v>2.5</v>
      </c>
      <c r="H12" s="25">
        <f>E12</f>
        <v>330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7">
        <v>480</v>
      </c>
      <c r="E14" s="24"/>
      <c r="F14" s="25">
        <f>D14/C14</f>
        <v>48</v>
      </c>
      <c r="G14" s="26">
        <v>0.18</v>
      </c>
      <c r="H14" s="25">
        <f>G14*D14</f>
        <v>86.399999999999991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7">
        <v>150</v>
      </c>
      <c r="F15" s="25">
        <f>E15/15</f>
        <v>10</v>
      </c>
      <c r="G15" s="25">
        <v>2.5</v>
      </c>
      <c r="H15" s="25">
        <f>E15</f>
        <v>150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>
        <v>310</v>
      </c>
      <c r="E17" s="24"/>
      <c r="F17" s="25">
        <f>D17/C17</f>
        <v>31</v>
      </c>
      <c r="G17" s="26">
        <v>0.2</v>
      </c>
      <c r="H17" s="25">
        <f>G17*D17</f>
        <v>62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200</v>
      </c>
      <c r="E19" s="24"/>
      <c r="F19" s="25">
        <f>D19/C19</f>
        <v>20</v>
      </c>
      <c r="G19" s="26">
        <v>0.18</v>
      </c>
      <c r="H19" s="25">
        <f>G19*D19</f>
        <v>36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7">
        <v>56</v>
      </c>
      <c r="F20" s="25">
        <f>E20/7</f>
        <v>8</v>
      </c>
      <c r="G20" s="26">
        <v>3.5</v>
      </c>
      <c r="H20" s="25">
        <f>E20</f>
        <v>56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7">
        <v>245</v>
      </c>
      <c r="F21" s="25">
        <f>E21/7</f>
        <v>35</v>
      </c>
      <c r="G21" s="26">
        <v>3.5</v>
      </c>
      <c r="H21" s="25">
        <f>E21</f>
        <v>245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24"/>
      <c r="F25" s="25">
        <f>E25/15</f>
        <v>0</v>
      </c>
      <c r="G25" s="22">
        <v>3.5</v>
      </c>
      <c r="H25" s="25">
        <f>E25</f>
        <v>0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>
        <v>54</v>
      </c>
      <c r="E26" s="24"/>
      <c r="F26" s="25">
        <f>D26/C26</f>
        <v>3</v>
      </c>
      <c r="G26" s="22">
        <v>0.2</v>
      </c>
      <c r="H26" s="25">
        <f>G26*D26</f>
        <v>10.8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24"/>
      <c r="F27" s="25">
        <f>E27/15</f>
        <v>0</v>
      </c>
      <c r="G27" s="22">
        <v>3.5</v>
      </c>
      <c r="H27" s="25">
        <f>E27</f>
        <v>0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84</v>
      </c>
      <c r="E29" s="30"/>
      <c r="F29" s="29">
        <f t="shared" ref="F29:F36" si="0">D29/C29</f>
        <v>14</v>
      </c>
      <c r="G29" s="22">
        <v>0.1</v>
      </c>
      <c r="H29" s="25">
        <f t="shared" ref="H29:H36" si="1">G29*D29</f>
        <v>8.4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>
        <v>900</v>
      </c>
      <c r="E30" s="30"/>
      <c r="F30" s="29">
        <f t="shared" si="0"/>
        <v>150</v>
      </c>
      <c r="G30" s="22">
        <v>0.1</v>
      </c>
      <c r="H30" s="25">
        <f t="shared" si="1"/>
        <v>90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200</v>
      </c>
      <c r="E31" s="30"/>
      <c r="F31" s="29">
        <f t="shared" si="0"/>
        <v>25</v>
      </c>
      <c r="G31" s="22">
        <v>0.1</v>
      </c>
      <c r="H31" s="25">
        <f t="shared" si="1"/>
        <v>20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>
        <v>336</v>
      </c>
      <c r="E32" s="30"/>
      <c r="F32" s="29">
        <f t="shared" si="0"/>
        <v>42</v>
      </c>
      <c r="G32" s="22">
        <v>0.1</v>
      </c>
      <c r="H32" s="25">
        <f t="shared" si="1"/>
        <v>33.6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 t="shared" si="0"/>
        <v>0</v>
      </c>
      <c r="G33" s="22">
        <v>0.14000000000000001</v>
      </c>
      <c r="H33" s="25">
        <f t="shared" si="1"/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>
        <v>208</v>
      </c>
      <c r="E34" s="30"/>
      <c r="F34" s="29">
        <f t="shared" si="0"/>
        <v>13</v>
      </c>
      <c r="G34" s="22">
        <v>0.14000000000000001</v>
      </c>
      <c r="H34" s="25">
        <f t="shared" si="1"/>
        <v>29.120000000000005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7">
        <v>288</v>
      </c>
      <c r="E35" s="30"/>
      <c r="F35" s="29">
        <f t="shared" si="0"/>
        <v>48</v>
      </c>
      <c r="G35" s="22">
        <v>0.18</v>
      </c>
      <c r="H35" s="25">
        <f t="shared" si="1"/>
        <v>51.839999999999996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 t="shared" si="0"/>
        <v>0</v>
      </c>
      <c r="G36" s="22">
        <v>0.1</v>
      </c>
      <c r="H36" s="25">
        <f t="shared" si="1"/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7">
        <v>15</v>
      </c>
      <c r="F38" s="36">
        <f>E38/15</f>
        <v>1</v>
      </c>
      <c r="G38" s="37">
        <v>2.5</v>
      </c>
      <c r="H38" s="38">
        <f>G38*E38</f>
        <v>37.5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 t="shared" ref="F42:F48" si="2">D42/C42</f>
        <v>0</v>
      </c>
      <c r="G42" s="22">
        <v>0.4</v>
      </c>
      <c r="H42" s="29">
        <f t="shared" ref="H42:H47" si="3"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 t="shared" si="2"/>
        <v>0</v>
      </c>
      <c r="G43" s="22">
        <v>0.4</v>
      </c>
      <c r="H43" s="29">
        <f t="shared" si="3"/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224</v>
      </c>
      <c r="E44" s="30"/>
      <c r="F44" s="29">
        <f t="shared" si="2"/>
        <v>14</v>
      </c>
      <c r="G44" s="22">
        <v>0.18</v>
      </c>
      <c r="H44" s="25">
        <f t="shared" si="3"/>
        <v>40.32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96</v>
      </c>
      <c r="E45" s="30"/>
      <c r="F45" s="29">
        <f t="shared" si="2"/>
        <v>6</v>
      </c>
      <c r="G45" s="22">
        <v>0.18</v>
      </c>
      <c r="H45" s="29">
        <f t="shared" si="3"/>
        <v>17.28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96</v>
      </c>
      <c r="E46" s="30"/>
      <c r="F46" s="29">
        <f t="shared" si="2"/>
        <v>6</v>
      </c>
      <c r="G46" s="22">
        <v>0.18</v>
      </c>
      <c r="H46" s="29">
        <f t="shared" si="3"/>
        <v>17.28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7">
        <v>16</v>
      </c>
      <c r="E47" s="30"/>
      <c r="F47" s="29">
        <f t="shared" si="2"/>
        <v>1</v>
      </c>
      <c r="G47" s="22">
        <v>0.14000000000000001</v>
      </c>
      <c r="H47" s="25">
        <f t="shared" si="3"/>
        <v>2.2400000000000002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 t="shared" si="2"/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2035.3799999999999</v>
      </c>
    </row>
  </sheetData>
  <autoFilter ref="A3:I49" xr:uid="{2AD19A8A-51D3-4F61-8A74-F8FCD3FC09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A403-D85E-45C6-90D1-44167DC4C592}">
  <dimension ref="A1:I49"/>
  <sheetViews>
    <sheetView topLeftCell="A15" workbookViewId="0">
      <selection activeCell="G52" sqref="G5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64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51</v>
      </c>
      <c r="C5" s="6">
        <v>10</v>
      </c>
      <c r="D5" s="7">
        <v>20</v>
      </c>
      <c r="E5" s="7"/>
      <c r="F5" s="5">
        <f>D5/C5</f>
        <v>2</v>
      </c>
      <c r="G5" s="8">
        <v>0.18</v>
      </c>
      <c r="H5" s="5">
        <f>G5*D5</f>
        <v>3.5999999999999996</v>
      </c>
      <c r="I5" s="5"/>
    </row>
    <row r="6" spans="1:9">
      <c r="A6" s="42">
        <v>5038558</v>
      </c>
      <c r="B6" s="41" t="s">
        <v>53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49</v>
      </c>
    </row>
    <row r="7" spans="1:9">
      <c r="A7" s="40">
        <v>6159796</v>
      </c>
      <c r="B7" s="41" t="s">
        <v>23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46</v>
      </c>
      <c r="C8" s="6">
        <v>10</v>
      </c>
      <c r="D8" s="7">
        <v>90</v>
      </c>
      <c r="E8" s="7"/>
      <c r="F8" s="5">
        <f>D8/C8</f>
        <v>9</v>
      </c>
      <c r="G8" s="8">
        <v>0.18</v>
      </c>
      <c r="H8" s="5">
        <f>G8*D8</f>
        <v>16.2</v>
      </c>
      <c r="I8" s="5"/>
    </row>
    <row r="9" spans="1:9">
      <c r="A9" s="43">
        <v>5038596</v>
      </c>
      <c r="B9" s="44" t="s">
        <v>48</v>
      </c>
      <c r="C9" s="17">
        <v>6</v>
      </c>
      <c r="D9" s="18"/>
      <c r="E9" s="18">
        <v>30</v>
      </c>
      <c r="F9" s="19">
        <f>E9/15</f>
        <v>2</v>
      </c>
      <c r="G9" s="19">
        <v>2.5</v>
      </c>
      <c r="H9" s="19">
        <f>E9</f>
        <v>30</v>
      </c>
      <c r="I9" s="19" t="s">
        <v>49</v>
      </c>
    </row>
    <row r="10" spans="1:9">
      <c r="A10" s="45">
        <v>5521103</v>
      </c>
      <c r="B10" s="32" t="s">
        <v>24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47</v>
      </c>
      <c r="C11" s="23">
        <v>10</v>
      </c>
      <c r="D11" s="7">
        <v>90</v>
      </c>
      <c r="E11" s="24"/>
      <c r="F11" s="25">
        <f>D11/C11</f>
        <v>9</v>
      </c>
      <c r="G11" s="26">
        <v>0.18</v>
      </c>
      <c r="H11" s="25">
        <f>G11*D11</f>
        <v>16.2</v>
      </c>
      <c r="I11" s="25"/>
    </row>
    <row r="12" spans="1:9">
      <c r="A12" s="48">
        <v>5038572</v>
      </c>
      <c r="B12" s="47" t="s">
        <v>50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49</v>
      </c>
    </row>
    <row r="13" spans="1:9">
      <c r="A13" s="48">
        <v>6159833</v>
      </c>
      <c r="B13" s="47" t="s">
        <v>25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52</v>
      </c>
      <c r="C14" s="23">
        <v>10</v>
      </c>
      <c r="D14" s="24"/>
      <c r="E14" s="24"/>
      <c r="F14" s="25">
        <f>D14/C14</f>
        <v>0</v>
      </c>
      <c r="G14" s="26">
        <v>0.18</v>
      </c>
      <c r="H14" s="25">
        <f>G14*D14</f>
        <v>0</v>
      </c>
      <c r="I14" s="25"/>
    </row>
    <row r="15" spans="1:9">
      <c r="A15" s="48">
        <v>5038619</v>
      </c>
      <c r="B15" s="47" t="s">
        <v>63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49</v>
      </c>
    </row>
    <row r="16" spans="1:9">
      <c r="A16" s="48">
        <v>6159819</v>
      </c>
      <c r="B16" s="47" t="s">
        <v>26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62</v>
      </c>
      <c r="C17" s="23">
        <v>10</v>
      </c>
      <c r="D17" s="7">
        <v>50</v>
      </c>
      <c r="E17" s="24"/>
      <c r="F17" s="25">
        <f>D17/C17</f>
        <v>5</v>
      </c>
      <c r="G17" s="26">
        <v>0.2</v>
      </c>
      <c r="H17" s="25">
        <f>G17*D17</f>
        <v>10</v>
      </c>
      <c r="I17" s="25"/>
    </row>
    <row r="18" spans="1:9">
      <c r="A18" s="31">
        <v>5522605</v>
      </c>
      <c r="B18" s="52" t="s">
        <v>65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58</v>
      </c>
      <c r="C19" s="27">
        <v>10</v>
      </c>
      <c r="D19" s="7">
        <v>90</v>
      </c>
      <c r="E19" s="24"/>
      <c r="F19" s="25">
        <f>D19/C19</f>
        <v>9</v>
      </c>
      <c r="G19" s="26">
        <v>0.18</v>
      </c>
      <c r="H19" s="25">
        <f>G19*D19</f>
        <v>16.2</v>
      </c>
      <c r="I19" s="25"/>
    </row>
    <row r="20" spans="1:9">
      <c r="A20" s="48">
        <v>6159949</v>
      </c>
      <c r="B20" s="47" t="s">
        <v>27</v>
      </c>
      <c r="C20" s="23">
        <v>2</v>
      </c>
      <c r="D20" s="24"/>
      <c r="E20" s="24"/>
      <c r="F20" s="25">
        <f>E20/7</f>
        <v>0</v>
      </c>
      <c r="G20" s="26">
        <v>3.5</v>
      </c>
      <c r="H20" s="25">
        <f>E20</f>
        <v>0</v>
      </c>
      <c r="I20" s="25" t="s">
        <v>8</v>
      </c>
    </row>
    <row r="21" spans="1:9">
      <c r="A21" s="48">
        <v>6159901</v>
      </c>
      <c r="B21" s="47" t="s">
        <v>28</v>
      </c>
      <c r="C21" s="23">
        <v>2</v>
      </c>
      <c r="D21" s="24"/>
      <c r="E21" s="18">
        <v>28</v>
      </c>
      <c r="F21" s="25">
        <f>E21/7</f>
        <v>4</v>
      </c>
      <c r="G21" s="26">
        <v>3.5</v>
      </c>
      <c r="H21" s="25">
        <f>E21</f>
        <v>28</v>
      </c>
      <c r="I21" s="25" t="s">
        <v>8</v>
      </c>
    </row>
    <row r="22" spans="1:9">
      <c r="A22" s="48">
        <v>1018950</v>
      </c>
      <c r="B22" s="47" t="s">
        <v>61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15"/>
    </row>
    <row r="23" spans="1:9">
      <c r="A23" s="48">
        <v>99876352</v>
      </c>
      <c r="B23" s="47" t="s">
        <v>29</v>
      </c>
      <c r="C23" s="23">
        <v>12</v>
      </c>
      <c r="D23" s="24"/>
      <c r="E23" s="24"/>
      <c r="F23" s="25">
        <f>D23/C23</f>
        <v>0</v>
      </c>
      <c r="G23" s="26">
        <v>0.18</v>
      </c>
      <c r="H23" s="25">
        <f>G23*D23</f>
        <v>0</v>
      </c>
      <c r="I23" s="25"/>
    </row>
    <row r="24" spans="1:9" s="9" customFormat="1">
      <c r="A24" s="48">
        <v>783798</v>
      </c>
      <c r="B24" s="47" t="s">
        <v>15</v>
      </c>
      <c r="C24" s="28">
        <v>18</v>
      </c>
      <c r="D24" s="7">
        <v>54</v>
      </c>
      <c r="E24" s="24"/>
      <c r="F24" s="25">
        <f>D24/C24</f>
        <v>3</v>
      </c>
      <c r="G24" s="22">
        <v>0.2</v>
      </c>
      <c r="H24" s="25">
        <f>G24*D24</f>
        <v>10.8</v>
      </c>
      <c r="I24" s="29"/>
    </row>
    <row r="25" spans="1:9" s="9" customFormat="1">
      <c r="A25" s="48">
        <v>783811</v>
      </c>
      <c r="B25" s="47" t="s">
        <v>18</v>
      </c>
      <c r="C25" s="28">
        <v>4</v>
      </c>
      <c r="D25" s="24"/>
      <c r="E25" s="18">
        <v>75</v>
      </c>
      <c r="F25" s="25">
        <f>E25/15</f>
        <v>5</v>
      </c>
      <c r="G25" s="22">
        <v>3.5</v>
      </c>
      <c r="H25" s="25">
        <f>E25</f>
        <v>75</v>
      </c>
      <c r="I25" s="5" t="s">
        <v>20</v>
      </c>
    </row>
    <row r="26" spans="1:9" s="9" customFormat="1">
      <c r="A26" s="48">
        <v>783804</v>
      </c>
      <c r="B26" s="47" t="s">
        <v>16</v>
      </c>
      <c r="C26" s="28">
        <v>18</v>
      </c>
      <c r="D26" s="7">
        <v>198</v>
      </c>
      <c r="E26" s="24"/>
      <c r="F26" s="25">
        <f>D26/C26</f>
        <v>11</v>
      </c>
      <c r="G26" s="22">
        <v>0.2</v>
      </c>
      <c r="H26" s="25">
        <f>G26*D26</f>
        <v>39.6</v>
      </c>
      <c r="I26" s="29"/>
    </row>
    <row r="27" spans="1:9" s="9" customFormat="1">
      <c r="A27" s="48">
        <v>783828</v>
      </c>
      <c r="B27" s="47" t="s">
        <v>19</v>
      </c>
      <c r="C27" s="28">
        <v>4</v>
      </c>
      <c r="D27" s="24"/>
      <c r="E27" s="7">
        <v>1095</v>
      </c>
      <c r="F27" s="25">
        <f>E27/15</f>
        <v>73</v>
      </c>
      <c r="G27" s="22">
        <v>3.5</v>
      </c>
      <c r="H27" s="25">
        <f>E27</f>
        <v>1095</v>
      </c>
      <c r="I27" s="5" t="s">
        <v>20</v>
      </c>
    </row>
    <row r="28" spans="1:9" s="9" customFormat="1">
      <c r="A28" s="48">
        <v>8784474</v>
      </c>
      <c r="B28" s="47" t="s">
        <v>55</v>
      </c>
      <c r="C28" s="28">
        <v>2</v>
      </c>
      <c r="D28" s="24"/>
      <c r="E28" s="24"/>
      <c r="F28" s="25">
        <f>E28/15</f>
        <v>0</v>
      </c>
      <c r="G28" s="22">
        <v>7.5</v>
      </c>
      <c r="H28" s="25">
        <f>E28</f>
        <v>0</v>
      </c>
      <c r="I28" s="33" t="s">
        <v>22</v>
      </c>
    </row>
    <row r="29" spans="1:9" s="9" customFormat="1">
      <c r="A29" s="48">
        <v>8444194</v>
      </c>
      <c r="B29" s="49" t="s">
        <v>30</v>
      </c>
      <c r="C29" s="28">
        <v>6</v>
      </c>
      <c r="D29" s="7">
        <v>138</v>
      </c>
      <c r="E29" s="30"/>
      <c r="F29" s="29">
        <f t="shared" ref="F29:F36" si="0">D29/C29</f>
        <v>23</v>
      </c>
      <c r="G29" s="22">
        <v>0.1</v>
      </c>
      <c r="H29" s="25">
        <f t="shared" ref="H29:H36" si="1">G29*D29</f>
        <v>13.8</v>
      </c>
      <c r="I29" s="29"/>
    </row>
    <row r="30" spans="1:9" s="9" customFormat="1">
      <c r="A30" s="48">
        <v>8444187</v>
      </c>
      <c r="B30" s="49" t="s">
        <v>31</v>
      </c>
      <c r="C30" s="28">
        <v>6</v>
      </c>
      <c r="D30" s="7">
        <v>324</v>
      </c>
      <c r="E30" s="30"/>
      <c r="F30" s="29">
        <f t="shared" si="0"/>
        <v>54</v>
      </c>
      <c r="G30" s="22">
        <v>0.1</v>
      </c>
      <c r="H30" s="25">
        <f t="shared" si="1"/>
        <v>32.4</v>
      </c>
      <c r="I30" s="29"/>
    </row>
    <row r="31" spans="1:9" s="9" customFormat="1">
      <c r="A31" s="48">
        <v>8444163</v>
      </c>
      <c r="B31" s="49" t="s">
        <v>32</v>
      </c>
      <c r="C31" s="28">
        <v>8</v>
      </c>
      <c r="D31" s="7">
        <v>184</v>
      </c>
      <c r="E31" s="30"/>
      <c r="F31" s="29">
        <f t="shared" si="0"/>
        <v>23</v>
      </c>
      <c r="G31" s="22">
        <v>0.1</v>
      </c>
      <c r="H31" s="25">
        <f t="shared" si="1"/>
        <v>18.400000000000002</v>
      </c>
      <c r="I31" s="29"/>
    </row>
    <row r="32" spans="1:9" s="9" customFormat="1">
      <c r="A32" s="48">
        <v>8444170</v>
      </c>
      <c r="B32" s="49" t="s">
        <v>33</v>
      </c>
      <c r="C32" s="28">
        <v>8</v>
      </c>
      <c r="D32" s="7">
        <v>352</v>
      </c>
      <c r="E32" s="30"/>
      <c r="F32" s="29">
        <f t="shared" si="0"/>
        <v>44</v>
      </c>
      <c r="G32" s="22">
        <v>0.1</v>
      </c>
      <c r="H32" s="25">
        <f t="shared" si="1"/>
        <v>35.200000000000003</v>
      </c>
      <c r="I32" s="29"/>
    </row>
    <row r="33" spans="1:9" s="9" customFormat="1">
      <c r="A33" s="48">
        <v>9988377</v>
      </c>
      <c r="B33" s="49" t="s">
        <v>34</v>
      </c>
      <c r="C33" s="28">
        <v>16</v>
      </c>
      <c r="D33" s="30"/>
      <c r="E33" s="30"/>
      <c r="F33" s="29">
        <f t="shared" si="0"/>
        <v>0</v>
      </c>
      <c r="G33" s="22">
        <v>0.14000000000000001</v>
      </c>
      <c r="H33" s="25">
        <f t="shared" si="1"/>
        <v>0</v>
      </c>
      <c r="I33" s="29"/>
    </row>
    <row r="34" spans="1:9" s="9" customFormat="1">
      <c r="A34" s="48">
        <v>9988391</v>
      </c>
      <c r="B34" s="49" t="s">
        <v>35</v>
      </c>
      <c r="C34" s="28">
        <v>16</v>
      </c>
      <c r="D34" s="7">
        <v>16</v>
      </c>
      <c r="E34" s="30"/>
      <c r="F34" s="29">
        <f t="shared" si="0"/>
        <v>1</v>
      </c>
      <c r="G34" s="22">
        <v>0.14000000000000001</v>
      </c>
      <c r="H34" s="25">
        <f t="shared" si="1"/>
        <v>2.2400000000000002</v>
      </c>
      <c r="I34" s="29"/>
    </row>
    <row r="35" spans="1:9" s="9" customFormat="1">
      <c r="A35" s="48">
        <v>5034819</v>
      </c>
      <c r="B35" s="49" t="s">
        <v>36</v>
      </c>
      <c r="C35" s="28">
        <v>6</v>
      </c>
      <c r="D35" s="30"/>
      <c r="E35" s="30"/>
      <c r="F35" s="29">
        <f t="shared" si="0"/>
        <v>0</v>
      </c>
      <c r="G35" s="22">
        <v>0.18</v>
      </c>
      <c r="H35" s="25">
        <f t="shared" si="1"/>
        <v>0</v>
      </c>
      <c r="I35" s="29"/>
    </row>
    <row r="36" spans="1:9" s="9" customFormat="1">
      <c r="A36" s="48">
        <v>5034864</v>
      </c>
      <c r="B36" s="49" t="s">
        <v>37</v>
      </c>
      <c r="C36" s="28">
        <v>6</v>
      </c>
      <c r="D36" s="30"/>
      <c r="E36" s="30"/>
      <c r="F36" s="29">
        <f t="shared" si="0"/>
        <v>0</v>
      </c>
      <c r="G36" s="22">
        <v>0.1</v>
      </c>
      <c r="H36" s="25">
        <f t="shared" si="1"/>
        <v>0</v>
      </c>
      <c r="I36" s="29"/>
    </row>
    <row r="37" spans="1:9" s="9" customFormat="1">
      <c r="A37" s="48">
        <v>5037308</v>
      </c>
      <c r="B37" s="49" t="s">
        <v>38</v>
      </c>
      <c r="C37" s="28">
        <v>3</v>
      </c>
      <c r="D37" s="30"/>
      <c r="E37" s="30"/>
      <c r="F37" s="29">
        <f>E37/13.5</f>
        <v>0</v>
      </c>
      <c r="G37" s="22">
        <v>4.5</v>
      </c>
      <c r="H37" s="29">
        <f>E37</f>
        <v>0</v>
      </c>
      <c r="I37" s="29" t="s">
        <v>14</v>
      </c>
    </row>
    <row r="38" spans="1:9" s="39" customFormat="1">
      <c r="A38" s="50">
        <v>5039845</v>
      </c>
      <c r="B38" s="51" t="s">
        <v>59</v>
      </c>
      <c r="C38" s="34">
        <v>6</v>
      </c>
      <c r="D38" s="35"/>
      <c r="E38" s="35"/>
      <c r="F38" s="36">
        <f>E38/15</f>
        <v>0</v>
      </c>
      <c r="G38" s="37">
        <v>2.5</v>
      </c>
      <c r="H38" s="38">
        <f>G38*E38</f>
        <v>0</v>
      </c>
      <c r="I38" s="36" t="s">
        <v>60</v>
      </c>
    </row>
    <row r="39" spans="1:9" s="9" customFormat="1">
      <c r="A39" s="48">
        <v>2981244</v>
      </c>
      <c r="B39" s="49" t="s">
        <v>39</v>
      </c>
      <c r="C39" s="28">
        <v>6</v>
      </c>
      <c r="D39" s="30"/>
      <c r="E39" s="30"/>
      <c r="F39" s="29">
        <f>E39/7.8</f>
        <v>0</v>
      </c>
      <c r="G39" s="22">
        <v>1.3</v>
      </c>
      <c r="H39" s="29">
        <f>E39</f>
        <v>0</v>
      </c>
      <c r="I39" s="29" t="s">
        <v>21</v>
      </c>
    </row>
    <row r="40" spans="1:9" s="9" customFormat="1">
      <c r="A40" s="48">
        <v>8785198</v>
      </c>
      <c r="B40" s="49" t="s">
        <v>40</v>
      </c>
      <c r="C40" s="28">
        <v>5</v>
      </c>
      <c r="D40" s="30"/>
      <c r="E40" s="30"/>
      <c r="F40" s="29">
        <f>E40/16.5</f>
        <v>0</v>
      </c>
      <c r="G40" s="22">
        <v>3.2</v>
      </c>
      <c r="H40" s="29">
        <f>E40</f>
        <v>0</v>
      </c>
      <c r="I40" s="29" t="s">
        <v>17</v>
      </c>
    </row>
    <row r="41" spans="1:9" s="9" customFormat="1">
      <c r="A41" s="48">
        <v>8785228</v>
      </c>
      <c r="B41" s="49" t="s">
        <v>54</v>
      </c>
      <c r="C41" s="28">
        <v>5</v>
      </c>
      <c r="D41" s="30"/>
      <c r="E41" s="30"/>
      <c r="F41" s="29">
        <f>E41/16.5</f>
        <v>0</v>
      </c>
      <c r="G41" s="22">
        <v>3.2</v>
      </c>
      <c r="H41" s="29">
        <f>E41</f>
        <v>0</v>
      </c>
      <c r="I41" s="29" t="s">
        <v>17</v>
      </c>
    </row>
    <row r="42" spans="1:9" s="9" customFormat="1">
      <c r="A42" s="48">
        <v>9988452</v>
      </c>
      <c r="B42" s="49" t="s">
        <v>41</v>
      </c>
      <c r="C42" s="28">
        <v>8</v>
      </c>
      <c r="D42" s="30"/>
      <c r="E42" s="30"/>
      <c r="F42" s="29">
        <f t="shared" ref="F42:F48" si="2">D42/C42</f>
        <v>0</v>
      </c>
      <c r="G42" s="22">
        <v>0.4</v>
      </c>
      <c r="H42" s="29">
        <f t="shared" ref="H42:H47" si="3">G42*D42</f>
        <v>0</v>
      </c>
      <c r="I42" s="29"/>
    </row>
    <row r="43" spans="1:9" s="9" customFormat="1">
      <c r="A43" s="48">
        <v>9988476</v>
      </c>
      <c r="B43" s="49" t="s">
        <v>42</v>
      </c>
      <c r="C43" s="28">
        <v>28</v>
      </c>
      <c r="D43" s="30"/>
      <c r="E43" s="30"/>
      <c r="F43" s="29">
        <f t="shared" si="2"/>
        <v>0</v>
      </c>
      <c r="G43" s="22">
        <v>0.4</v>
      </c>
      <c r="H43" s="29">
        <f t="shared" si="3"/>
        <v>0</v>
      </c>
      <c r="I43" s="29"/>
    </row>
    <row r="44" spans="1:9" s="9" customFormat="1">
      <c r="A44" s="48">
        <v>9988681</v>
      </c>
      <c r="B44" s="49" t="s">
        <v>56</v>
      </c>
      <c r="C44" s="28">
        <v>16</v>
      </c>
      <c r="D44" s="7">
        <v>96</v>
      </c>
      <c r="E44" s="30"/>
      <c r="F44" s="29">
        <f t="shared" si="2"/>
        <v>6</v>
      </c>
      <c r="G44" s="22">
        <v>0.18</v>
      </c>
      <c r="H44" s="25">
        <f t="shared" si="3"/>
        <v>17.28</v>
      </c>
      <c r="I44" s="29"/>
    </row>
    <row r="45" spans="1:9" s="9" customFormat="1">
      <c r="A45" s="48">
        <v>9988438</v>
      </c>
      <c r="B45" s="49" t="s">
        <v>43</v>
      </c>
      <c r="C45" s="28">
        <v>16</v>
      </c>
      <c r="D45" s="7">
        <v>32</v>
      </c>
      <c r="E45" s="30"/>
      <c r="F45" s="29">
        <f t="shared" si="2"/>
        <v>2</v>
      </c>
      <c r="G45" s="22">
        <v>0.18</v>
      </c>
      <c r="H45" s="29">
        <f t="shared" si="3"/>
        <v>5.76</v>
      </c>
      <c r="I45" s="29"/>
    </row>
    <row r="46" spans="1:9" s="9" customFormat="1">
      <c r="A46" s="48">
        <v>9988445</v>
      </c>
      <c r="B46" s="49" t="s">
        <v>44</v>
      </c>
      <c r="C46" s="28">
        <v>16</v>
      </c>
      <c r="D46" s="7">
        <v>32</v>
      </c>
      <c r="E46" s="30"/>
      <c r="F46" s="29">
        <f t="shared" si="2"/>
        <v>2</v>
      </c>
      <c r="G46" s="22">
        <v>0.18</v>
      </c>
      <c r="H46" s="29">
        <f t="shared" si="3"/>
        <v>5.76</v>
      </c>
      <c r="I46" s="29"/>
    </row>
    <row r="47" spans="1:9" s="9" customFormat="1">
      <c r="A47" s="48">
        <v>9988421</v>
      </c>
      <c r="B47" s="49" t="s">
        <v>45</v>
      </c>
      <c r="C47" s="28">
        <v>16</v>
      </c>
      <c r="D47" s="30"/>
      <c r="E47" s="30"/>
      <c r="F47" s="29">
        <f t="shared" si="2"/>
        <v>0</v>
      </c>
      <c r="G47" s="22">
        <v>0.14000000000000001</v>
      </c>
      <c r="H47" s="25">
        <f t="shared" si="3"/>
        <v>0</v>
      </c>
      <c r="I47" s="29"/>
    </row>
    <row r="48" spans="1:9" s="9" customFormat="1">
      <c r="A48" s="48">
        <v>9988674</v>
      </c>
      <c r="B48" s="49" t="s">
        <v>57</v>
      </c>
      <c r="C48" s="28">
        <v>16</v>
      </c>
      <c r="D48" s="30"/>
      <c r="E48" s="30"/>
      <c r="F48" s="29">
        <f t="shared" si="2"/>
        <v>0</v>
      </c>
      <c r="G48" s="22">
        <v>0.18</v>
      </c>
      <c r="H48" s="25">
        <f>D48*G48</f>
        <v>0</v>
      </c>
      <c r="I48" s="29"/>
    </row>
    <row r="49" spans="2:8">
      <c r="B49" s="20" t="s">
        <v>12</v>
      </c>
      <c r="H49" s="21">
        <f>SUM(H4:H47)</f>
        <v>1471.44</v>
      </c>
    </row>
  </sheetData>
  <autoFilter ref="A3:I49" xr:uid="{359920B9-D916-46DF-8A34-A0F264F923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2024-07-04T08:46:03Z</dcterms:modified>
</cp:coreProperties>
</file>