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62913"/>
</workbook>
</file>

<file path=xl/calcChain.xml><?xml version="1.0" encoding="utf-8"?>
<calcChain xmlns="http://schemas.openxmlformats.org/spreadsheetml/2006/main"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<sst xmlns="http://schemas.openxmlformats.org/spreadsheetml/2006/main" count="317" uniqueCount="193">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</sst>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4"/>
  <sheetViews>
    <sheetView tabSelected="1" zoomScale="87" zoomScaleNormal="87" workbookViewId="0">
      <pane ySplit="9" topLeftCell="A94" activePane="bottomLeft" state="frozen"/>
      <selection pane="bottomLeft" activeCell="E120" sqref="E12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45536</v>
      </c>
      <c r="E3" s="7" t="s">
        <v>3</v>
      </c>
      <c r="F3" s="98"/>
      <c r="G3" s="102">
        <v>45539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>
        <v>1500</v>
      </c>
      <c r="F16" s="23"/>
      <c r="G16" s="23">
        <f>E16*0.3</f>
        <v>450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ht="16.5" customHeight="1" x14ac:dyDescent="0.25">
      <c r="A40" s="94" t="str">
        <f>RIGHT(D40:D160,4)</f>
        <v>6901</v>
      </c>
      <c r="B40" s="27" t="s">
        <v>53</v>
      </c>
      <c r="C40" s="30" t="s">
        <v>54</v>
      </c>
      <c r="D40" s="28">
        <v>1001025526901</v>
      </c>
      <c r="E40" s="24">
        <v>70</v>
      </c>
      <c r="F40" s="23">
        <v>0.16</v>
      </c>
      <c r="G40" s="23">
        <f>E40*F40</f>
        <v>11.200000000000001</v>
      </c>
      <c r="H40" s="14"/>
      <c r="I40" s="14"/>
      <c r="J40" s="39"/>
    </row>
    <row r="41" spans="1:11" s="15" customFormat="1" ht="16.5" customHeight="1" x14ac:dyDescent="0.25">
      <c r="A41" s="94" t="str">
        <f>RIGHT(D41:D159,4)</f>
        <v>6303</v>
      </c>
      <c r="B41" s="70" t="s">
        <v>55</v>
      </c>
      <c r="C41" s="30" t="s">
        <v>23</v>
      </c>
      <c r="D41" s="28">
        <v>1001022726303</v>
      </c>
      <c r="E41" s="24"/>
      <c r="F41" s="23">
        <v>1.0666666666666671</v>
      </c>
      <c r="G41" s="23">
        <f>E41*1</f>
        <v>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56</v>
      </c>
      <c r="C42" s="33" t="s">
        <v>25</v>
      </c>
      <c r="D42" s="28">
        <v>1001025506777</v>
      </c>
      <c r="E42" s="24"/>
      <c r="F42" s="23"/>
      <c r="G42" s="23">
        <f>E42*0.4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57</v>
      </c>
      <c r="C43" s="33" t="s">
        <v>25</v>
      </c>
      <c r="D43" s="28">
        <v>1001022466726</v>
      </c>
      <c r="E43" s="24"/>
      <c r="F43" s="23">
        <v>0.45</v>
      </c>
      <c r="G43" s="23">
        <f>E43*0.41</f>
        <v>0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58</v>
      </c>
      <c r="C44" s="33" t="s">
        <v>25</v>
      </c>
      <c r="D44" s="28">
        <v>1001020846762</v>
      </c>
      <c r="E44" s="24">
        <v>40</v>
      </c>
      <c r="F44" s="23">
        <v>0.41</v>
      </c>
      <c r="G44" s="23">
        <f>E44*F44</f>
        <v>16.399999999999999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59</v>
      </c>
      <c r="C45" s="30" t="s">
        <v>23</v>
      </c>
      <c r="D45" s="28">
        <v>1001022465820</v>
      </c>
      <c r="E45" s="24"/>
      <c r="F45" s="23"/>
      <c r="G45" s="23">
        <f>E45*1</f>
        <v>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60</v>
      </c>
      <c r="C46" s="30" t="s">
        <v>23</v>
      </c>
      <c r="D46" s="28">
        <v>1001020846764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61</v>
      </c>
      <c r="C47" s="30" t="s">
        <v>23</v>
      </c>
      <c r="D47" s="28">
        <v>1001020836761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62</v>
      </c>
      <c r="C48" s="30" t="s">
        <v>23</v>
      </c>
      <c r="D48" s="28">
        <v>1001023696767</v>
      </c>
      <c r="E48" s="24">
        <v>20</v>
      </c>
      <c r="F48" s="23"/>
      <c r="G48" s="23">
        <f>E48*1</f>
        <v>20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63</v>
      </c>
      <c r="C49" s="33" t="s">
        <v>25</v>
      </c>
      <c r="D49" s="28">
        <v>1001023696765</v>
      </c>
      <c r="E49" s="24"/>
      <c r="F49" s="23"/>
      <c r="G49" s="23">
        <f>E49*0.36</f>
        <v>0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64</v>
      </c>
      <c r="C50" s="33" t="s">
        <v>25</v>
      </c>
      <c r="D50" s="28">
        <v>1001022376722</v>
      </c>
      <c r="E50" s="24">
        <v>800</v>
      </c>
      <c r="F50" s="23">
        <v>0.41</v>
      </c>
      <c r="G50" s="23">
        <f>E50*0.41</f>
        <v>328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65</v>
      </c>
      <c r="C51" s="33" t="s">
        <v>25</v>
      </c>
      <c r="D51" s="28">
        <v>1001022556837</v>
      </c>
      <c r="E51" s="24"/>
      <c r="F51" s="23">
        <v>0.4</v>
      </c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66</v>
      </c>
      <c r="C52" s="30" t="s">
        <v>23</v>
      </c>
      <c r="D52" s="28">
        <v>1001022373812</v>
      </c>
      <c r="E52" s="24"/>
      <c r="F52" s="23">
        <v>2.125</v>
      </c>
      <c r="G52" s="23">
        <f>E52*1</f>
        <v>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67</v>
      </c>
      <c r="C53" s="30" t="s">
        <v>23</v>
      </c>
      <c r="D53" s="28">
        <v>1001022376113</v>
      </c>
      <c r="E53" s="24">
        <v>300</v>
      </c>
      <c r="F53" s="23">
        <v>1.033333333333333</v>
      </c>
      <c r="G53" s="23">
        <f>E53*1</f>
        <v>300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68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69</v>
      </c>
      <c r="C55" s="35" t="s">
        <v>25</v>
      </c>
      <c r="D55" s="28">
        <v>1001022246713</v>
      </c>
      <c r="E55" s="24"/>
      <c r="F55" s="23"/>
      <c r="G55" s="23">
        <f>E55*0.41</f>
        <v>0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70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71</v>
      </c>
      <c r="C57" s="30" t="s">
        <v>23</v>
      </c>
      <c r="D57" s="28">
        <v>1001034065698</v>
      </c>
      <c r="E57" s="24"/>
      <c r="F57" s="23">
        <v>1.013333333333333</v>
      </c>
      <c r="G57" s="23">
        <f>E57*1</f>
        <v>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72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73</v>
      </c>
      <c r="C59" s="30" t="s">
        <v>23</v>
      </c>
      <c r="D59" s="28">
        <v>1001031076527</v>
      </c>
      <c r="E59" s="24">
        <v>70</v>
      </c>
      <c r="F59" s="23">
        <v>1.0166666666666671</v>
      </c>
      <c r="G59" s="23">
        <f>E59*1</f>
        <v>70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74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75</v>
      </c>
      <c r="C61" s="33" t="s">
        <v>25</v>
      </c>
      <c r="D61" s="28">
        <v>1001302276666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76</v>
      </c>
      <c r="C62" s="33" t="s">
        <v>25</v>
      </c>
      <c r="D62" s="28">
        <v>1001300516785</v>
      </c>
      <c r="E62" s="24"/>
      <c r="F62" s="23"/>
      <c r="G62" s="23">
        <f>E62*0.33</f>
        <v>0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77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ht="16.5" customHeight="1" x14ac:dyDescent="0.25">
      <c r="A64" s="94" t="str">
        <f t="shared" si="0"/>
        <v>6794</v>
      </c>
      <c r="B64" s="27" t="s">
        <v>78</v>
      </c>
      <c r="C64" s="33" t="s">
        <v>23</v>
      </c>
      <c r="D64" s="28">
        <v>1001303636794</v>
      </c>
      <c r="E64" s="24"/>
      <c r="F64" s="23"/>
      <c r="G64" s="23">
        <f>E64</f>
        <v>0</v>
      </c>
      <c r="H64" s="14"/>
      <c r="I64" s="14">
        <v>45</v>
      </c>
      <c r="J64" s="39"/>
    </row>
    <row r="65" spans="1:10" ht="16.5" customHeight="1" thickBot="1" x14ac:dyDescent="0.3">
      <c r="A65" s="94" t="str">
        <f>RIGHT(D65:D175,4)</f>
        <v>6773</v>
      </c>
      <c r="B65" s="27" t="s">
        <v>79</v>
      </c>
      <c r="C65" s="33" t="s">
        <v>25</v>
      </c>
      <c r="D65" s="28">
        <v>1001303106773</v>
      </c>
      <c r="E65" s="24">
        <v>80</v>
      </c>
      <c r="F65" s="23">
        <v>0.28000000000000003</v>
      </c>
      <c r="G65" s="23">
        <f>E65*0.28</f>
        <v>22.400000000000002</v>
      </c>
      <c r="H65" s="14">
        <v>2.2400000000000002</v>
      </c>
      <c r="I65" s="14">
        <v>45</v>
      </c>
      <c r="J65" s="39"/>
    </row>
    <row r="66" spans="1:10" ht="16.5" customHeight="1" thickTop="1" thickBot="1" x14ac:dyDescent="0.3">
      <c r="A66" s="94" t="str">
        <f>RIGHT(D66:D178,4)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RIGHT(D67:D179,4)</f>
        <v>6683</v>
      </c>
      <c r="B67" s="27" t="s">
        <v>81</v>
      </c>
      <c r="C67" s="33" t="s">
        <v>25</v>
      </c>
      <c r="D67" s="28">
        <v>1001300386683</v>
      </c>
      <c r="E67" s="24"/>
      <c r="F67" s="23">
        <v>0.35</v>
      </c>
      <c r="G67" s="23">
        <f>E67*0.35</f>
        <v>0</v>
      </c>
      <c r="H67" s="14">
        <v>2.8</v>
      </c>
      <c r="I67" s="14">
        <v>45</v>
      </c>
      <c r="J67" s="39"/>
    </row>
    <row r="68" spans="1:10" ht="16.5" customHeight="1" x14ac:dyDescent="0.25">
      <c r="A68" s="94" t="str">
        <f>RIGHT(D68:D181,4)</f>
        <v>6793</v>
      </c>
      <c r="B68" s="27" t="s">
        <v>82</v>
      </c>
      <c r="C68" s="33" t="s">
        <v>25</v>
      </c>
      <c r="D68" s="28">
        <v>1001303636793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RIGHT(D69:D182,4)</f>
        <v>6795</v>
      </c>
      <c r="B69" s="27" t="s">
        <v>83</v>
      </c>
      <c r="C69" s="33" t="s">
        <v>25</v>
      </c>
      <c r="D69" s="28">
        <v>1001302596795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RIGHT(D70:D182,4)</f>
        <v>6807</v>
      </c>
      <c r="B70" s="27" t="s">
        <v>84</v>
      </c>
      <c r="C70" s="33" t="s">
        <v>25</v>
      </c>
      <c r="D70" s="28">
        <v>1001300366807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RIGHT(D71:D182,4)</f>
        <v>6684</v>
      </c>
      <c r="B71" s="27" t="s">
        <v>85</v>
      </c>
      <c r="C71" s="33" t="s">
        <v>25</v>
      </c>
      <c r="D71" s="28">
        <v>1001304506684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39"/>
    </row>
    <row r="72" spans="1:10" ht="16.5" customHeight="1" x14ac:dyDescent="0.25">
      <c r="A72" s="94" t="str">
        <f>RIGHT(D72:D184,4)</f>
        <v>6787</v>
      </c>
      <c r="B72" s="27" t="s">
        <v>86</v>
      </c>
      <c r="C72" s="33" t="s">
        <v>25</v>
      </c>
      <c r="D72" s="28">
        <v>1001300456787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RIGHT(D73:D185,4)</f>
        <v>6788</v>
      </c>
      <c r="B73" s="27" t="s">
        <v>87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RIGHT(D74:D186,4)</f>
        <v>6790</v>
      </c>
      <c r="B74" s="27" t="s">
        <v>88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0" ht="16.5" customHeight="1" x14ac:dyDescent="0.25">
      <c r="A75" s="94" t="str">
        <f>RIGHT(D75:D185,4)</f>
        <v>6689</v>
      </c>
      <c r="B75" s="64" t="s">
        <v>89</v>
      </c>
      <c r="C75" s="33" t="s">
        <v>25</v>
      </c>
      <c r="D75" s="28">
        <v>1001303986689</v>
      </c>
      <c r="E75" s="24">
        <v>1200</v>
      </c>
      <c r="F75" s="23">
        <v>0.35</v>
      </c>
      <c r="G75" s="23">
        <f>E75*0.35</f>
        <v>420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RIGHT(D76:D186,4)</f>
        <v>6791</v>
      </c>
      <c r="B76" s="64" t="s">
        <v>90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RIGHT(D77:D187,4)</f>
        <v>5341</v>
      </c>
      <c r="B77" s="64" t="s">
        <v>91</v>
      </c>
      <c r="C77" s="30" t="s">
        <v>23</v>
      </c>
      <c r="D77" s="28">
        <v>1001053985341</v>
      </c>
      <c r="E77" s="24">
        <v>200</v>
      </c>
      <c r="F77" s="23">
        <v>0.71250000000000002</v>
      </c>
      <c r="G77" s="23">
        <f>E77*1</f>
        <v>200</v>
      </c>
      <c r="H77" s="14">
        <v>5.7</v>
      </c>
      <c r="I77" s="14">
        <v>45</v>
      </c>
      <c r="J77" s="39"/>
    </row>
    <row r="78" spans="1:10" ht="16.5" customHeight="1" x14ac:dyDescent="0.25">
      <c r="A78" s="94" t="str">
        <f>RIGHT(D78:D188,4)</f>
        <v>6459</v>
      </c>
      <c r="B78" s="64" t="s">
        <v>92</v>
      </c>
      <c r="C78" s="33" t="s">
        <v>25</v>
      </c>
      <c r="D78" s="28">
        <v>1001214196459</v>
      </c>
      <c r="E78" s="24"/>
      <c r="F78" s="23">
        <v>0.1</v>
      </c>
      <c r="G78" s="23">
        <f>E78*F78</f>
        <v>0</v>
      </c>
      <c r="H78" s="14"/>
      <c r="I78" s="14"/>
      <c r="J78" s="39"/>
    </row>
    <row r="79" spans="1:10" ht="16.5" customHeight="1" x14ac:dyDescent="0.25">
      <c r="A79" s="94" t="str">
        <f>RIGHT(D79:D189,4)</f>
        <v>6586</v>
      </c>
      <c r="B79" s="64" t="s">
        <v>93</v>
      </c>
      <c r="C79" s="33" t="s">
        <v>25</v>
      </c>
      <c r="D79" s="28">
        <v>1001215576586</v>
      </c>
      <c r="E79" s="24">
        <v>150</v>
      </c>
      <c r="F79" s="23"/>
      <c r="G79" s="23">
        <f>E79*0.09</f>
        <v>13.5</v>
      </c>
      <c r="H79" s="14"/>
      <c r="I79" s="14"/>
      <c r="J79" s="39"/>
    </row>
    <row r="80" spans="1:10" ht="16.5" customHeight="1" x14ac:dyDescent="0.25">
      <c r="A80" s="94" t="str">
        <f>RIGHT(D80:D187,4)</f>
        <v>6228</v>
      </c>
      <c r="B80" s="64" t="s">
        <v>94</v>
      </c>
      <c r="C80" s="33" t="s">
        <v>25</v>
      </c>
      <c r="D80" s="28">
        <v>1001225416228</v>
      </c>
      <c r="E80" s="24">
        <v>180</v>
      </c>
      <c r="F80" s="23"/>
      <c r="G80" s="23">
        <f>E80*0.09</f>
        <v>16.2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95</v>
      </c>
      <c r="C81" s="30" t="s">
        <v>23</v>
      </c>
      <c r="D81" s="28">
        <v>1001051875544</v>
      </c>
      <c r="E81" s="24">
        <v>200</v>
      </c>
      <c r="F81" s="23">
        <v>0.85</v>
      </c>
      <c r="G81" s="23">
        <f>E81*1</f>
        <v>200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96</v>
      </c>
      <c r="C82" s="36" t="s">
        <v>25</v>
      </c>
      <c r="D82" s="28">
        <v>1001301876697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98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99</v>
      </c>
      <c r="C85" s="33" t="s">
        <v>25</v>
      </c>
      <c r="D85" s="28">
        <v>1001201976454</v>
      </c>
      <c r="E85" s="24"/>
      <c r="F85" s="23">
        <v>0.1</v>
      </c>
      <c r="G85" s="23">
        <f>E85*0.1</f>
        <v>0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100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101</v>
      </c>
      <c r="C87" s="33" t="s">
        <v>25</v>
      </c>
      <c r="D87" s="28">
        <v>1001060755931</v>
      </c>
      <c r="E87" s="24"/>
      <c r="F87" s="23">
        <v>0.22</v>
      </c>
      <c r="G87" s="23">
        <f>E87*0.22</f>
        <v>0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102</v>
      </c>
      <c r="C88" s="30" t="s">
        <v>23</v>
      </c>
      <c r="D88" s="28">
        <v>1001063145708</v>
      </c>
      <c r="E88" s="24"/>
      <c r="F88" s="23">
        <v>0.51249999999999996</v>
      </c>
      <c r="G88" s="23">
        <f>E88*1</f>
        <v>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103</v>
      </c>
      <c r="C89" s="33" t="s">
        <v>25</v>
      </c>
      <c r="D89" s="28">
        <v>1001203146834</v>
      </c>
      <c r="E89" s="24"/>
      <c r="F89" s="23"/>
      <c r="G89" s="23">
        <f>E89*0.1</f>
        <v>0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104</v>
      </c>
      <c r="C90" s="33" t="s">
        <v>25</v>
      </c>
      <c r="D90" s="28">
        <v>1001060764993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105</v>
      </c>
      <c r="C91" s="33" t="s">
        <v>25</v>
      </c>
      <c r="D91" s="28">
        <v>1001193115682</v>
      </c>
      <c r="E91" s="24">
        <v>200</v>
      </c>
      <c r="F91" s="23">
        <v>0.12</v>
      </c>
      <c r="G91" s="23">
        <f>E91*0.12</f>
        <v>24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106</v>
      </c>
      <c r="C92" s="30" t="s">
        <v>23</v>
      </c>
      <c r="D92" s="28">
        <v>1001062504117</v>
      </c>
      <c r="E92" s="24"/>
      <c r="F92" s="23">
        <v>0.48749999999999999</v>
      </c>
      <c r="G92" s="23">
        <f>E92*1</f>
        <v>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107</v>
      </c>
      <c r="C93" s="33" t="s">
        <v>25</v>
      </c>
      <c r="D93" s="28">
        <v>1001062505483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108</v>
      </c>
      <c r="C94" s="33" t="s">
        <v>25</v>
      </c>
      <c r="D94" s="28">
        <v>1001202506453</v>
      </c>
      <c r="E94" s="24">
        <v>980</v>
      </c>
      <c r="F94" s="23">
        <v>0.1</v>
      </c>
      <c r="G94" s="23">
        <f>E94*0.1</f>
        <v>98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110</v>
      </c>
      <c r="C96" s="32" t="s">
        <v>23</v>
      </c>
      <c r="D96" s="80">
        <v>1001092436470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x14ac:dyDescent="0.25">
      <c r="A97" s="94" t="str">
        <f>RIGHT(D97:D213,4)</f>
        <v>6495</v>
      </c>
      <c r="B97" s="29" t="s">
        <v>111</v>
      </c>
      <c r="C97" s="32" t="s">
        <v>25</v>
      </c>
      <c r="D97" s="80">
        <v>1001092436495</v>
      </c>
      <c r="E97" s="24"/>
      <c r="F97" s="23">
        <v>0.3</v>
      </c>
      <c r="G97" s="23">
        <f>F97*E97</f>
        <v>0</v>
      </c>
      <c r="H97" s="14"/>
      <c r="I97" s="14"/>
      <c r="J97" s="39"/>
    </row>
    <row r="98" spans="1:11" ht="16.5" customHeight="1" x14ac:dyDescent="0.25">
      <c r="A98" s="94" t="str">
        <f>RIGHT(D98:D213,4)</f>
        <v>6865</v>
      </c>
      <c r="B98" s="29" t="s">
        <v>112</v>
      </c>
      <c r="C98" s="32" t="s">
        <v>23</v>
      </c>
      <c r="D98" s="80">
        <v>1001095716865</v>
      </c>
      <c r="E98" s="24">
        <v>180</v>
      </c>
      <c r="F98" s="23"/>
      <c r="G98" s="23">
        <f>E98*1</f>
        <v>180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113</v>
      </c>
      <c r="C99" s="37" t="s">
        <v>25</v>
      </c>
      <c r="D99" s="51">
        <v>1001094053215</v>
      </c>
      <c r="E99" s="24"/>
      <c r="F99" s="23">
        <v>0.4</v>
      </c>
      <c r="G99" s="23">
        <f>E99*0.4</f>
        <v>0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115</v>
      </c>
      <c r="C101" s="35" t="s">
        <v>25</v>
      </c>
      <c r="D101" s="28">
        <v>1001084216206</v>
      </c>
      <c r="E101" s="24"/>
      <c r="F101" s="23">
        <v>0.3</v>
      </c>
      <c r="G101" s="23">
        <f>E101*0.3</f>
        <v>0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116</v>
      </c>
      <c r="C102" s="35" t="s">
        <v>25</v>
      </c>
      <c r="D102" s="28">
        <v>1001223296919</v>
      </c>
      <c r="E102" s="24"/>
      <c r="F102" s="23"/>
      <c r="G102" s="23">
        <f>E102*0.18</f>
        <v>0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117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118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119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120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121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122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124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126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127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128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131</v>
      </c>
      <c r="C117" s="36" t="s">
        <v>25</v>
      </c>
      <c r="D117" s="68" t="s">
        <v>132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133</v>
      </c>
      <c r="C118" s="30" t="s">
        <v>23</v>
      </c>
      <c r="D118" s="68" t="s">
        <v>134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135</v>
      </c>
      <c r="C119" s="36" t="s">
        <v>25</v>
      </c>
      <c r="D119" s="69" t="s">
        <v>136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137</v>
      </c>
      <c r="C120" s="16"/>
      <c r="D120" s="48"/>
      <c r="E120" s="17">
        <f>SUM(E5:E119)</f>
        <v>7890</v>
      </c>
      <c r="F120" s="17">
        <f>SUM(F10:F119)</f>
        <v>35.014166666666675</v>
      </c>
      <c r="G120" s="17">
        <f>SUM(G11:G119)</f>
        <v>2997.7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/>
  <mergeCells count="2">
    <mergeCell ref="E1:J1"/>
    <mergeCell ref="G3:J3"/>
  </mergeCells>
  <dataValidations disablePrompts="1" count="2">
    <dataValidation type="textLength" operator="lessThanOrEqual" showInputMessage="1" showErrorMessage="1" sqref="B113">
      <formula1>40</formula1>
    </dataValidation>
    <dataValidation type="textLength" operator="equal" showInputMessage="1" showErrorMessage="1" sqref="D117:D11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113</v>
      </c>
    </row>
    <row r="2" spans="2:3" x14ac:dyDescent="0.25">
      <c r="B2" s="58" t="s">
        <v>138</v>
      </c>
      <c r="C2" s="81"/>
    </row>
    <row r="3" spans="2:3" x14ac:dyDescent="0.25">
      <c r="B3" s="27" t="s">
        <v>66</v>
      </c>
      <c r="C3" s="63"/>
    </row>
    <row r="4" spans="2:3" x14ac:dyDescent="0.25">
      <c r="B4" s="44" t="s">
        <v>67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106</v>
      </c>
      <c r="C6" s="61"/>
    </row>
    <row r="7" spans="2:3" x14ac:dyDescent="0.25">
      <c r="B7" s="71" t="s">
        <v>139</v>
      </c>
      <c r="C7" s="81"/>
    </row>
    <row r="8" spans="2:3" x14ac:dyDescent="0.25">
      <c r="B8" s="27" t="s">
        <v>32</v>
      </c>
    </row>
    <row r="9" spans="2:3" x14ac:dyDescent="0.25">
      <c r="B9" s="79" t="s">
        <v>140</v>
      </c>
      <c r="C9" s="81"/>
    </row>
    <row r="10" spans="2:3" x14ac:dyDescent="0.25">
      <c r="B10" s="29" t="s">
        <v>141</v>
      </c>
    </row>
    <row r="11" spans="2:3" x14ac:dyDescent="0.25">
      <c r="B11" s="27" t="s">
        <v>37</v>
      </c>
    </row>
    <row r="12" spans="2:3" x14ac:dyDescent="0.25">
      <c r="B12" s="27" t="s">
        <v>104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8" t="s">
        <v>22</v>
      </c>
      <c r="C15" s="61"/>
    </row>
    <row r="16" spans="2:3" x14ac:dyDescent="0.25">
      <c r="B16" s="58" t="s">
        <v>144</v>
      </c>
      <c r="C16" s="61"/>
    </row>
    <row r="17" spans="2:3" x14ac:dyDescent="0.25">
      <c r="B17" s="27" t="s">
        <v>145</v>
      </c>
    </row>
    <row r="18" spans="2:3" x14ac:dyDescent="0.25">
      <c r="B18" s="27" t="s">
        <v>146</v>
      </c>
      <c r="C18" s="62"/>
    </row>
    <row r="19" spans="2:3" x14ac:dyDescent="0.25">
      <c r="B19" s="58" t="s">
        <v>91</v>
      </c>
      <c r="C19" s="61"/>
    </row>
    <row r="20" spans="2:3" x14ac:dyDescent="0.25">
      <c r="B20" s="70" t="s">
        <v>107</v>
      </c>
    </row>
    <row r="21" spans="2:3" x14ac:dyDescent="0.25">
      <c r="B21" s="58" t="s">
        <v>147</v>
      </c>
      <c r="C21" s="81"/>
    </row>
    <row r="22" spans="2:3" x14ac:dyDescent="0.25">
      <c r="B22" s="67" t="s">
        <v>148</v>
      </c>
      <c r="C22" s="61"/>
    </row>
    <row r="23" spans="2:3" x14ac:dyDescent="0.25">
      <c r="B23" s="27" t="s">
        <v>95</v>
      </c>
    </row>
    <row r="24" spans="2:3" x14ac:dyDescent="0.25">
      <c r="B24" s="27" t="s">
        <v>105</v>
      </c>
    </row>
    <row r="25" spans="2:3" x14ac:dyDescent="0.25">
      <c r="B25" s="27" t="s">
        <v>98</v>
      </c>
    </row>
    <row r="26" spans="2:3" x14ac:dyDescent="0.25">
      <c r="B26" s="27" t="s">
        <v>102</v>
      </c>
    </row>
    <row r="27" spans="2:3" x14ac:dyDescent="0.25">
      <c r="B27" s="70" t="s">
        <v>149</v>
      </c>
    </row>
    <row r="28" spans="2:3" x14ac:dyDescent="0.25">
      <c r="B28" s="78" t="s">
        <v>59</v>
      </c>
      <c r="C28" s="61"/>
    </row>
    <row r="29" spans="2:3" x14ac:dyDescent="0.25">
      <c r="B29" s="45" t="s">
        <v>57</v>
      </c>
    </row>
    <row r="30" spans="2:3" x14ac:dyDescent="0.25">
      <c r="B30" s="70" t="s">
        <v>39</v>
      </c>
    </row>
    <row r="31" spans="2:3" x14ac:dyDescent="0.25">
      <c r="B31" s="66" t="s">
        <v>150</v>
      </c>
      <c r="C31" s="61"/>
    </row>
    <row r="32" spans="2:3" x14ac:dyDescent="0.25">
      <c r="B32" s="79" t="s">
        <v>151</v>
      </c>
      <c r="C32" s="81"/>
    </row>
    <row r="33" spans="2:3" x14ac:dyDescent="0.25">
      <c r="B33" s="79" t="s">
        <v>152</v>
      </c>
      <c r="C33" s="61"/>
    </row>
    <row r="34" spans="2:3" x14ac:dyDescent="0.25">
      <c r="B34" s="66" t="s">
        <v>153</v>
      </c>
      <c r="C34" s="61"/>
    </row>
    <row r="35" spans="2:3" x14ac:dyDescent="0.25">
      <c r="B35" s="27" t="s">
        <v>154</v>
      </c>
    </row>
    <row r="36" spans="2:3" x14ac:dyDescent="0.25">
      <c r="B36" s="27" t="s">
        <v>155</v>
      </c>
    </row>
    <row r="37" spans="2:3" x14ac:dyDescent="0.25">
      <c r="B37" s="79" t="s">
        <v>156</v>
      </c>
      <c r="C37" s="81"/>
    </row>
    <row r="38" spans="2:3" x14ac:dyDescent="0.25">
      <c r="B38" s="66" t="s">
        <v>157</v>
      </c>
      <c r="C38" s="61"/>
    </row>
    <row r="39" spans="2:3" x14ac:dyDescent="0.25">
      <c r="B39" s="27" t="s">
        <v>158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85</v>
      </c>
    </row>
    <row r="45" spans="2:3" x14ac:dyDescent="0.25">
      <c r="B45" s="27" t="s">
        <v>89</v>
      </c>
    </row>
    <row r="46" spans="2:3" x14ac:dyDescent="0.25">
      <c r="B46" s="66" t="s">
        <v>159</v>
      </c>
      <c r="C46" s="61"/>
    </row>
    <row r="47" spans="2:3" x14ac:dyDescent="0.25">
      <c r="B47" s="27" t="s">
        <v>75</v>
      </c>
    </row>
    <row r="48" spans="2:3" x14ac:dyDescent="0.25">
      <c r="B48" s="66" t="s">
        <v>160</v>
      </c>
      <c r="C48" s="61"/>
    </row>
    <row r="49" spans="2:3" x14ac:dyDescent="0.25">
      <c r="B49" s="66" t="s">
        <v>161</v>
      </c>
      <c r="C49" s="61"/>
    </row>
    <row r="50" spans="2:3" x14ac:dyDescent="0.25">
      <c r="B50" s="66" t="s">
        <v>162</v>
      </c>
      <c r="C50" s="61"/>
    </row>
    <row r="51" spans="2:3" x14ac:dyDescent="0.25">
      <c r="B51" s="27" t="s">
        <v>69</v>
      </c>
      <c r="C51" s="61"/>
    </row>
    <row r="52" spans="2:3" x14ac:dyDescent="0.25">
      <c r="B52" s="79" t="s">
        <v>163</v>
      </c>
      <c r="C52" s="61"/>
    </row>
    <row r="53" spans="2:3" x14ac:dyDescent="0.25">
      <c r="B53" s="79" t="s">
        <v>164</v>
      </c>
      <c r="C53" s="61"/>
    </row>
    <row r="54" spans="2:3" x14ac:dyDescent="0.25">
      <c r="B54" s="79" t="s">
        <v>165</v>
      </c>
      <c r="C54" s="61"/>
    </row>
    <row r="55" spans="2:3" x14ac:dyDescent="0.25">
      <c r="B55" s="79" t="s">
        <v>166</v>
      </c>
      <c r="C55" s="81"/>
    </row>
    <row r="56" spans="2:3" x14ac:dyDescent="0.25">
      <c r="B56" s="70" t="s">
        <v>108</v>
      </c>
    </row>
    <row r="57" spans="2:3" x14ac:dyDescent="0.25">
      <c r="B57" s="27" t="s">
        <v>99</v>
      </c>
    </row>
    <row r="58" spans="2:3" x14ac:dyDescent="0.25">
      <c r="B58" s="79" t="s">
        <v>167</v>
      </c>
      <c r="C58" s="61"/>
    </row>
    <row r="59" spans="2:3" x14ac:dyDescent="0.25">
      <c r="B59" s="79" t="s">
        <v>168</v>
      </c>
      <c r="C59" s="61"/>
    </row>
    <row r="60" spans="2:3" x14ac:dyDescent="0.25">
      <c r="B60" s="79" t="s">
        <v>169</v>
      </c>
      <c r="C60" s="81"/>
    </row>
    <row r="61" spans="2:3" x14ac:dyDescent="0.25">
      <c r="B61" s="27" t="s">
        <v>96</v>
      </c>
    </row>
    <row r="62" spans="2:3" x14ac:dyDescent="0.25">
      <c r="B62" s="66" t="s">
        <v>81</v>
      </c>
      <c r="C62" s="61"/>
    </row>
    <row r="63" spans="2:3" x14ac:dyDescent="0.25">
      <c r="B63" s="79" t="s">
        <v>170</v>
      </c>
      <c r="C63" s="81"/>
    </row>
    <row r="64" spans="2:3" x14ac:dyDescent="0.25">
      <c r="B64" s="55" t="s">
        <v>73</v>
      </c>
    </row>
    <row r="65" spans="2:3" x14ac:dyDescent="0.25">
      <c r="B65" s="55" t="s">
        <v>171</v>
      </c>
      <c r="C65" s="61"/>
    </row>
    <row r="66" spans="2:3" x14ac:dyDescent="0.25">
      <c r="B66" s="55" t="s">
        <v>172</v>
      </c>
      <c r="C66" s="61"/>
    </row>
    <row r="67" spans="2:3" x14ac:dyDescent="0.25">
      <c r="B67" s="79" t="s">
        <v>173</v>
      </c>
      <c r="C67" s="61"/>
    </row>
    <row r="68" spans="2:3" x14ac:dyDescent="0.25">
      <c r="B68" s="79" t="s">
        <v>174</v>
      </c>
      <c r="C68" s="61"/>
    </row>
    <row r="69" spans="2:3" x14ac:dyDescent="0.25">
      <c r="B69" s="79" t="s">
        <v>175</v>
      </c>
      <c r="C69" s="61"/>
    </row>
    <row r="70" spans="2:3" x14ac:dyDescent="0.25">
      <c r="B70" s="79" t="s">
        <v>176</v>
      </c>
      <c r="C70" s="61"/>
    </row>
    <row r="71" spans="2:3" x14ac:dyDescent="0.25">
      <c r="B71" s="79" t="s">
        <v>177</v>
      </c>
      <c r="C71" s="61"/>
    </row>
    <row r="72" spans="2:3" x14ac:dyDescent="0.25">
      <c r="B72" s="79" t="s">
        <v>178</v>
      </c>
      <c r="C72" s="81"/>
    </row>
    <row r="73" spans="2:3" x14ac:dyDescent="0.25">
      <c r="B73" s="79" t="s">
        <v>179</v>
      </c>
      <c r="C73" s="81"/>
    </row>
    <row r="74" spans="2:3" x14ac:dyDescent="0.25">
      <c r="B74" s="79" t="s">
        <v>180</v>
      </c>
      <c r="C74" s="81"/>
    </row>
    <row r="75" spans="2:3" x14ac:dyDescent="0.25">
      <c r="B75" s="79" t="s">
        <v>181</v>
      </c>
      <c r="C75" s="81"/>
    </row>
    <row r="76" spans="2:3" x14ac:dyDescent="0.25">
      <c r="B76" s="60" t="s">
        <v>182</v>
      </c>
      <c r="C76" s="61"/>
    </row>
    <row r="77" spans="2:3" x14ac:dyDescent="0.25">
      <c r="B77" s="60" t="s">
        <v>183</v>
      </c>
      <c r="C77" s="61"/>
    </row>
    <row r="78" spans="2:3" x14ac:dyDescent="0.25">
      <c r="B78" s="60" t="s">
        <v>184</v>
      </c>
      <c r="C78" s="61"/>
    </row>
    <row r="79" spans="2:3" x14ac:dyDescent="0.25">
      <c r="B79" s="60" t="s">
        <v>185</v>
      </c>
      <c r="C79" s="61"/>
    </row>
    <row r="80" spans="2:3" x14ac:dyDescent="0.25">
      <c r="B80" s="60" t="s">
        <v>186</v>
      </c>
      <c r="C80" s="61"/>
    </row>
    <row r="81" spans="2:4" x14ac:dyDescent="0.25">
      <c r="B81" s="60" t="s">
        <v>187</v>
      </c>
      <c r="C81" s="61"/>
    </row>
    <row r="82" spans="2:4" x14ac:dyDescent="0.25">
      <c r="B82" s="60" t="s">
        <v>188</v>
      </c>
      <c r="C82" s="61"/>
    </row>
    <row r="83" spans="2:4" x14ac:dyDescent="0.25">
      <c r="B83" s="60" t="s">
        <v>189</v>
      </c>
      <c r="C83" s="61"/>
    </row>
    <row r="84" spans="2:4" x14ac:dyDescent="0.25">
      <c r="B84" s="60" t="s">
        <v>190</v>
      </c>
      <c r="C84" s="61"/>
    </row>
    <row r="85" spans="2:4" x14ac:dyDescent="0.25">
      <c r="B85" s="60" t="s">
        <v>191</v>
      </c>
      <c r="C85" s="61"/>
    </row>
    <row r="86" spans="2:4" x14ac:dyDescent="0.25">
      <c r="B86" s="67" t="s">
        <v>192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2024-08-30T12:10:33Z</dcterms:modified>
</cp:coreProperties>
</file>