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Луганск\"/>
    </mc:Choice>
  </mc:AlternateContent>
  <xr:revisionPtr revIDLastSave="0" documentId="13_ncr:1_{0436FB5C-18BD-431D-A48D-1473D4FB28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G35" i="1"/>
  <c r="AG3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Q27" i="1"/>
  <c r="Q28" i="1"/>
  <c r="Q29" i="1"/>
  <c r="Q30" i="1"/>
  <c r="Q31" i="1"/>
  <c r="Q33" i="1"/>
  <c r="Q26" i="1"/>
  <c r="Q5" i="1" s="1"/>
  <c r="O39" i="1" l="1"/>
  <c r="U39" i="1" s="1"/>
  <c r="O38" i="1"/>
  <c r="T38" i="1" s="1"/>
  <c r="T39" i="1" l="1"/>
  <c r="U38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O28" i="1"/>
  <c r="O21" i="1"/>
  <c r="O29" i="1"/>
  <c r="O30" i="1"/>
  <c r="O31" i="1"/>
  <c r="O32" i="1"/>
  <c r="O33" i="1"/>
  <c r="O34" i="1"/>
  <c r="O35" i="1"/>
  <c r="O36" i="1"/>
  <c r="O6" i="1"/>
  <c r="U6" i="1" s="1"/>
  <c r="K36" i="1"/>
  <c r="K35" i="1"/>
  <c r="K34" i="1"/>
  <c r="K33" i="1"/>
  <c r="K32" i="1"/>
  <c r="K31" i="1"/>
  <c r="K30" i="1"/>
  <c r="K29" i="1"/>
  <c r="K21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AG39" i="1"/>
  <c r="K39" i="1"/>
  <c r="AG38" i="1"/>
  <c r="K3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29" i="1" l="1"/>
  <c r="P26" i="1"/>
  <c r="U33" i="1"/>
  <c r="U35" i="1"/>
  <c r="U31" i="1"/>
  <c r="U28" i="1"/>
  <c r="U36" i="1"/>
  <c r="U34" i="1"/>
  <c r="U32" i="1"/>
  <c r="U30" i="1"/>
  <c r="U21" i="1"/>
  <c r="U27" i="1"/>
  <c r="O5" i="1"/>
  <c r="K5" i="1"/>
  <c r="AG5" i="1" l="1"/>
  <c r="P5" i="1"/>
</calcChain>
</file>

<file path=xl/sharedStrings.xml><?xml version="1.0" encoding="utf-8"?>
<sst xmlns="http://schemas.openxmlformats.org/spreadsheetml/2006/main" count="126" uniqueCount="77">
  <si>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</si>
  <si>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</si>
  <si>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</si>
  <si>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</si>
  <si>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</si>
  <si>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</si>
  <si>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</si>
  <si>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</si>
  <si>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</si>
  <si>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</si>
  <si>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</si>
  <si>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</si>
  <si>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</si>
  <si>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</si>
  <si>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</si>
  <si>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</si>
  <si>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</si>
  <si>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</si>
  <si>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</si>
  <si>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</si>
  <si>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</si>
  <si>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</si>
  <si>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</si>
  <si>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</si>
  <si>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</si>
  <si>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</si>
  <si>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</si>
  <si>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</si>
  <si>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</si>
  <si>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</si>
  <si>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</si>
  <si>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</si>
  <si>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</si>
  <si>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</si>
  <si>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</si>
  <si>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</si>
  <si>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</si>
  <si>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</si>
  <si>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</si>
  <si>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</si>
  <si>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</si>
  <si>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</si>
  <si>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</si>
  <si>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</si>
  <si>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</si>
  <si>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</si>
  <si>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</si>
  <si>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</si>
  <si>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</si>
  <si>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</si>
  <si>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</si>
  <si>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</si>
  <si>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</si>
  <si>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</si>
  <si>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</si>
  <si>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</si>
  <si>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</si>
  <si>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</si>
  <si>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</si>
  <si>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</si>
  <si>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</si>
  <si>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</si>
  <si>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</si>
  <si>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</si>
  <si>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</si>
  <si>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</si>
  <si>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</si>
  <si>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</si>
  <si>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</si>
  <si>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</si>
  <si>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</si>
  <si>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</si>
  <si>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</si>
  <si>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</si>
  <si>
    <t>с 15,01,25 недоступен к заказу до конца февраля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</si>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</sst>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23" sqref="Q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76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455.40500000000009</v>
      </c>
      <c r="F5" s="4">
        <f>SUM(F6:F498)</f>
        <v>966.32999999999993</v>
      </c>
      <c r="G5" s="7"/>
      <c r="H5" s="1"/>
      <c r="I5" s="1"/>
      <c r="J5" s="4">
        <f t="shared" ref="J5:R5" si="0">SUM(J6:J498)</f>
        <v>457.60599999999999</v>
      </c>
      <c r="K5" s="4">
        <f t="shared" si="0"/>
        <v>-2.2009999999999934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91.081000000000003</v>
      </c>
      <c r="P5" s="4">
        <f t="shared" si="0"/>
        <v>327.17439999999999</v>
      </c>
      <c r="Q5" s="4">
        <f t="shared" si="0"/>
        <v>627.17439999999999</v>
      </c>
      <c r="R5" s="4">
        <f t="shared" si="0"/>
        <v>290</v>
      </c>
      <c r="S5" s="1"/>
      <c r="T5" s="1"/>
      <c r="U5" s="1"/>
      <c r="V5" s="4">
        <f t="shared" ref="V5:AE5" si="1">SUM(V6:V498)</f>
        <v>33.032000000000004</v>
      </c>
      <c r="W5" s="4">
        <f t="shared" si="1"/>
        <v>9.4544999999999995</v>
      </c>
      <c r="X5" s="4">
        <f t="shared" si="1"/>
        <v>33.937600000000003</v>
      </c>
      <c r="Y5" s="4">
        <f t="shared" si="1"/>
        <v>28.1736</v>
      </c>
      <c r="Z5" s="4">
        <f t="shared" si="1"/>
        <v>12.722399999999999</v>
      </c>
      <c r="AA5" s="4">
        <f t="shared" si="1"/>
        <v>163.93180000000001</v>
      </c>
      <c r="AB5" s="4">
        <f t="shared" si="1"/>
        <v>1.5108000000000001</v>
      </c>
      <c r="AC5" s="4">
        <f t="shared" si="1"/>
        <v>4</v>
      </c>
      <c r="AD5" s="4">
        <f t="shared" si="1"/>
        <v>27.538999999999998</v>
      </c>
      <c r="AE5" s="4">
        <f t="shared" si="1"/>
        <v>12.0924</v>
      </c>
      <c r="AF5" s="1"/>
      <c r="AG5" s="4">
        <f>SUM(AG6:AG498)</f>
        <v>499.17439999999999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176</v>
      </c>
      <c r="D6" s="1"/>
      <c r="E6" s="1">
        <v>3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6" si="2">E6-J6</f>
        <v>0</v>
      </c>
      <c r="L6" s="1"/>
      <c r="M6" s="1"/>
      <c r="N6" s="1"/>
      <c r="O6" s="1">
        <f>E6/5</f>
        <v>0.6</v>
      </c>
      <c r="P6" s="5"/>
      <c r="Q6" s="5"/>
      <c r="R6" s="5"/>
      <c r="S6" s="1"/>
      <c r="T6" s="1">
        <f>(F6+Q6)/O6</f>
        <v>288.33333333333337</v>
      </c>
      <c r="U6" s="1">
        <f>F6/O6</f>
        <v>288.33333333333337</v>
      </c>
      <c r="V6" s="1">
        <v>0.4</v>
      </c>
      <c r="W6" s="1">
        <v>1.5</v>
      </c>
      <c r="X6" s="1">
        <v>1.4</v>
      </c>
      <c r="Y6" s="1">
        <v>0.8</v>
      </c>
      <c r="Z6" s="1">
        <v>1.2</v>
      </c>
      <c r="AA6" s="1">
        <v>14.2</v>
      </c>
      <c r="AB6" s="1">
        <v>0</v>
      </c>
      <c r="AC6" s="1">
        <v>0</v>
      </c>
      <c r="AD6" s="1">
        <v>3.2</v>
      </c>
      <c r="AE6" s="1">
        <v>0</v>
      </c>
      <c r="AF6" s="12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148</v>
      </c>
      <c r="D7" s="1"/>
      <c r="E7" s="1">
        <v>18</v>
      </c>
      <c r="F7" s="1">
        <v>130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1</v>
      </c>
      <c r="L7" s="1"/>
      <c r="M7" s="1"/>
      <c r="N7" s="1"/>
      <c r="O7" s="1">
        <f t="shared" ref="O7:O36" si="3">E7/5</f>
        <v>3.6</v>
      </c>
      <c r="P7" s="5"/>
      <c r="Q7" s="5"/>
      <c r="R7" s="5"/>
      <c r="S7" s="1"/>
      <c r="T7" s="1">
        <f t="shared" ref="T7:T36" si="4">(F7+Q7)/O7</f>
        <v>36.111111111111107</v>
      </c>
      <c r="U7" s="1">
        <f t="shared" ref="U7:U36" si="5">F7/O7</f>
        <v>36.111111111111107</v>
      </c>
      <c r="V7" s="1">
        <v>1.4</v>
      </c>
      <c r="W7" s="1">
        <v>1.5</v>
      </c>
      <c r="X7" s="1">
        <v>3.2</v>
      </c>
      <c r="Y7" s="1">
        <v>1.2</v>
      </c>
      <c r="Z7" s="1">
        <v>0.8</v>
      </c>
      <c r="AA7" s="1">
        <v>13.6</v>
      </c>
      <c r="AB7" s="1">
        <v>0</v>
      </c>
      <c r="AC7" s="1">
        <v>0</v>
      </c>
      <c r="AD7" s="1">
        <v>12.8</v>
      </c>
      <c r="AE7" s="1">
        <v>0</v>
      </c>
      <c r="AF7" s="12" t="s">
        <v>37</v>
      </c>
      <c r="AG7" s="1">
        <f t="shared" ref="AG7:AG36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142</v>
      </c>
      <c r="D8" s="1"/>
      <c r="E8" s="1">
        <v>18</v>
      </c>
      <c r="F8" s="1">
        <v>124</v>
      </c>
      <c r="G8" s="7">
        <v>0.18</v>
      </c>
      <c r="H8" s="1">
        <v>270</v>
      </c>
      <c r="I8" s="1">
        <v>9988445</v>
      </c>
      <c r="J8" s="1">
        <v>17</v>
      </c>
      <c r="K8" s="1">
        <f t="shared" si="2"/>
        <v>1</v>
      </c>
      <c r="L8" s="1"/>
      <c r="M8" s="1"/>
      <c r="N8" s="1"/>
      <c r="O8" s="1">
        <f t="shared" si="3"/>
        <v>3.6</v>
      </c>
      <c r="P8" s="5"/>
      <c r="Q8" s="5"/>
      <c r="R8" s="5"/>
      <c r="S8" s="1"/>
      <c r="T8" s="1">
        <f t="shared" si="4"/>
        <v>34.444444444444443</v>
      </c>
      <c r="U8" s="1">
        <f t="shared" si="5"/>
        <v>34.444444444444443</v>
      </c>
      <c r="V8" s="1">
        <v>1.6</v>
      </c>
      <c r="W8" s="1">
        <v>1.5</v>
      </c>
      <c r="X8" s="1">
        <v>3.4</v>
      </c>
      <c r="Y8" s="1">
        <v>1.2</v>
      </c>
      <c r="Z8" s="1">
        <v>0.8</v>
      </c>
      <c r="AA8" s="1">
        <v>13.8</v>
      </c>
      <c r="AB8" s="1">
        <v>0</v>
      </c>
      <c r="AC8" s="1">
        <v>0</v>
      </c>
      <c r="AD8" s="1">
        <v>0</v>
      </c>
      <c r="AE8" s="1">
        <v>0</v>
      </c>
      <c r="AF8" s="12" t="s">
        <v>37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69</v>
      </c>
      <c r="D9" s="1"/>
      <c r="E9" s="1"/>
      <c r="F9" s="1">
        <v>69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0.6</v>
      </c>
      <c r="Y9" s="1">
        <v>0</v>
      </c>
      <c r="Z9" s="1">
        <v>0</v>
      </c>
      <c r="AA9" s="1">
        <v>8.1999999999999993</v>
      </c>
      <c r="AB9" s="1">
        <v>0</v>
      </c>
      <c r="AC9" s="1">
        <v>3.8</v>
      </c>
      <c r="AD9" s="1">
        <v>1</v>
      </c>
      <c r="AE9" s="1">
        <v>0</v>
      </c>
      <c r="AF9" s="12" t="s">
        <v>37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115</v>
      </c>
      <c r="D10" s="1"/>
      <c r="E10" s="1">
        <v>12</v>
      </c>
      <c r="F10" s="1">
        <v>103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5"/>
      <c r="S10" s="1"/>
      <c r="T10" s="1">
        <f t="shared" si="4"/>
        <v>42.916666666666671</v>
      </c>
      <c r="U10" s="1">
        <f t="shared" si="5"/>
        <v>42.916666666666671</v>
      </c>
      <c r="V10" s="1">
        <v>4</v>
      </c>
      <c r="W10" s="1">
        <v>0</v>
      </c>
      <c r="X10" s="1">
        <v>3.4</v>
      </c>
      <c r="Y10" s="1">
        <v>2.4</v>
      </c>
      <c r="Z10" s="1">
        <v>1.2</v>
      </c>
      <c r="AA10" s="1">
        <v>11.2</v>
      </c>
      <c r="AB10" s="1">
        <v>0</v>
      </c>
      <c r="AC10" s="1">
        <v>0</v>
      </c>
      <c r="AD10" s="1">
        <v>0</v>
      </c>
      <c r="AE10" s="1">
        <v>0</v>
      </c>
      <c r="AF10" s="12" t="s">
        <v>37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1" t="s">
        <v>45</v>
      </c>
      <c r="B12" s="31" t="s">
        <v>46</v>
      </c>
      <c r="C12" s="31"/>
      <c r="D12" s="31"/>
      <c r="E12" s="31"/>
      <c r="F12" s="31"/>
      <c r="G12" s="30">
        <v>1</v>
      </c>
      <c r="H12" s="31">
        <v>150</v>
      </c>
      <c r="I12" s="31">
        <v>5041251</v>
      </c>
      <c r="J12" s="31"/>
      <c r="K12" s="31">
        <f t="shared" si="2"/>
        <v>0</v>
      </c>
      <c r="L12" s="31"/>
      <c r="M12" s="31"/>
      <c r="N12" s="31"/>
      <c r="O12" s="31">
        <f t="shared" si="3"/>
        <v>0</v>
      </c>
      <c r="P12" s="32"/>
      <c r="Q12" s="32"/>
      <c r="R12" s="32"/>
      <c r="S12" s="31"/>
      <c r="T12" s="1" t="e">
        <f t="shared" si="4"/>
        <v>#DIV/0!</v>
      </c>
      <c r="U12" s="31" t="e">
        <f t="shared" si="5"/>
        <v>#DIV/0!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26" t="s">
        <v>74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0.4</v>
      </c>
      <c r="AC13" s="1">
        <v>0.2</v>
      </c>
      <c r="AD13" s="1">
        <v>0.6</v>
      </c>
      <c r="AE13" s="1">
        <v>0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53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7" t="s">
        <v>54</v>
      </c>
      <c r="B20" s="28" t="s">
        <v>46</v>
      </c>
      <c r="C20" s="28"/>
      <c r="D20" s="28"/>
      <c r="E20" s="28"/>
      <c r="F20" s="29"/>
      <c r="G20" s="30">
        <v>1</v>
      </c>
      <c r="H20" s="31">
        <v>150</v>
      </c>
      <c r="I20" s="31">
        <v>5038596</v>
      </c>
      <c r="J20" s="31"/>
      <c r="K20" s="31">
        <f t="shared" si="2"/>
        <v>0</v>
      </c>
      <c r="L20" s="31"/>
      <c r="M20" s="31"/>
      <c r="N20" s="31"/>
      <c r="O20" s="31">
        <f t="shared" si="3"/>
        <v>0</v>
      </c>
      <c r="P20" s="32"/>
      <c r="Q20" s="32"/>
      <c r="R20" s="32"/>
      <c r="S20" s="31"/>
      <c r="T20" s="1" t="e">
        <f t="shared" si="4"/>
        <v>#DIV/0!</v>
      </c>
      <c r="U20" s="31" t="e">
        <f t="shared" si="5"/>
        <v>#DIV/0!</v>
      </c>
      <c r="V20" s="31">
        <v>0</v>
      </c>
      <c r="W20" s="31">
        <v>0</v>
      </c>
      <c r="X20" s="31">
        <v>0.95399999999999996</v>
      </c>
      <c r="Y20" s="31">
        <v>0</v>
      </c>
      <c r="Z20" s="31">
        <v>0</v>
      </c>
      <c r="AA20" s="31">
        <v>11.438000000000001</v>
      </c>
      <c r="AB20" s="31">
        <v>0</v>
      </c>
      <c r="AC20" s="31">
        <v>0</v>
      </c>
      <c r="AD20" s="31">
        <v>3.008</v>
      </c>
      <c r="AE20" s="31">
        <v>0</v>
      </c>
      <c r="AF20" s="26" t="s">
        <v>74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0" t="s">
        <v>63</v>
      </c>
      <c r="B21" s="21" t="s">
        <v>46</v>
      </c>
      <c r="C21" s="21">
        <v>43.621000000000002</v>
      </c>
      <c r="D21" s="21"/>
      <c r="E21" s="21">
        <v>37.109000000000002</v>
      </c>
      <c r="F21" s="22">
        <v>6.5119999999999996</v>
      </c>
      <c r="G21" s="23">
        <v>0</v>
      </c>
      <c r="H21" s="24" t="e">
        <v>#N/A</v>
      </c>
      <c r="I21" s="24" t="s">
        <v>64</v>
      </c>
      <c r="J21" s="24">
        <v>36.616</v>
      </c>
      <c r="K21" s="24">
        <f>E21-J21</f>
        <v>0.4930000000000021</v>
      </c>
      <c r="L21" s="24"/>
      <c r="M21" s="24"/>
      <c r="N21" s="24"/>
      <c r="O21" s="24">
        <f>E21/5</f>
        <v>7.4218000000000002</v>
      </c>
      <c r="P21" s="25"/>
      <c r="Q21" s="25"/>
      <c r="R21" s="25"/>
      <c r="S21" s="24"/>
      <c r="T21" s="1">
        <f t="shared" si="4"/>
        <v>0.87741518230078952</v>
      </c>
      <c r="U21" s="24">
        <f>F21/O21</f>
        <v>0.87741518230078952</v>
      </c>
      <c r="V21" s="24">
        <v>1.4812000000000001</v>
      </c>
      <c r="W21" s="24">
        <v>1.6725000000000001</v>
      </c>
      <c r="X21" s="24">
        <v>0</v>
      </c>
      <c r="Y21" s="24">
        <v>10.7376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55</v>
      </c>
      <c r="B22" s="17" t="s">
        <v>46</v>
      </c>
      <c r="C22" s="17"/>
      <c r="D22" s="17"/>
      <c r="E22" s="17"/>
      <c r="F22" s="17"/>
      <c r="G22" s="18">
        <v>1</v>
      </c>
      <c r="H22" s="17">
        <v>120</v>
      </c>
      <c r="I22" s="17">
        <v>8785204</v>
      </c>
      <c r="J22" s="17"/>
      <c r="K22" s="17">
        <f t="shared" si="2"/>
        <v>0</v>
      </c>
      <c r="L22" s="17"/>
      <c r="M22" s="17"/>
      <c r="N22" s="17"/>
      <c r="O22" s="17">
        <f t="shared" si="3"/>
        <v>0</v>
      </c>
      <c r="P22" s="19"/>
      <c r="Q22" s="19">
        <v>50</v>
      </c>
      <c r="R22" s="19"/>
      <c r="S22" s="17"/>
      <c r="T22" s="1" t="e">
        <f t="shared" si="4"/>
        <v>#DIV/0!</v>
      </c>
      <c r="U22" s="17" t="e">
        <f t="shared" si="5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 t="s">
        <v>56</v>
      </c>
      <c r="AG22" s="1">
        <f t="shared" si="6"/>
        <v>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31" t="s">
        <v>57</v>
      </c>
      <c r="B23" s="31" t="s">
        <v>46</v>
      </c>
      <c r="C23" s="31"/>
      <c r="D23" s="31"/>
      <c r="E23" s="31"/>
      <c r="F23" s="31"/>
      <c r="G23" s="30">
        <v>1</v>
      </c>
      <c r="H23" s="31">
        <v>180</v>
      </c>
      <c r="I23" s="31">
        <v>5038619</v>
      </c>
      <c r="J23" s="31"/>
      <c r="K23" s="31">
        <f t="shared" si="2"/>
        <v>0</v>
      </c>
      <c r="L23" s="31"/>
      <c r="M23" s="31"/>
      <c r="N23" s="31"/>
      <c r="O23" s="31">
        <f t="shared" si="3"/>
        <v>0</v>
      </c>
      <c r="P23" s="32"/>
      <c r="Q23" s="32"/>
      <c r="R23" s="32"/>
      <c r="S23" s="31"/>
      <c r="T23" s="1" t="e">
        <f t="shared" si="4"/>
        <v>#DIV/0!</v>
      </c>
      <c r="U23" s="31" t="e">
        <f t="shared" si="5"/>
        <v>#DIV/0!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26" t="s">
        <v>74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1" t="s">
        <v>58</v>
      </c>
      <c r="B24" s="31" t="s">
        <v>46</v>
      </c>
      <c r="C24" s="31"/>
      <c r="D24" s="31"/>
      <c r="E24" s="31"/>
      <c r="F24" s="31"/>
      <c r="G24" s="30">
        <v>1</v>
      </c>
      <c r="H24" s="31">
        <v>150</v>
      </c>
      <c r="I24" s="31">
        <v>5038572</v>
      </c>
      <c r="J24" s="31"/>
      <c r="K24" s="31">
        <f t="shared" si="2"/>
        <v>0</v>
      </c>
      <c r="L24" s="31"/>
      <c r="M24" s="31"/>
      <c r="N24" s="31"/>
      <c r="O24" s="31">
        <f t="shared" si="3"/>
        <v>0</v>
      </c>
      <c r="P24" s="32"/>
      <c r="Q24" s="32"/>
      <c r="R24" s="32"/>
      <c r="S24" s="31"/>
      <c r="T24" s="1" t="e">
        <f t="shared" si="4"/>
        <v>#DIV/0!</v>
      </c>
      <c r="U24" s="31" t="e">
        <f t="shared" si="5"/>
        <v>#DIV/0!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26" t="s">
        <v>74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46</v>
      </c>
      <c r="C26" s="1">
        <v>79.489999999999995</v>
      </c>
      <c r="D26" s="1"/>
      <c r="E26" s="1">
        <v>79.483999999999995</v>
      </c>
      <c r="F26" s="1"/>
      <c r="G26" s="7">
        <v>1</v>
      </c>
      <c r="H26" s="1">
        <v>120</v>
      </c>
      <c r="I26" s="1">
        <v>5522704</v>
      </c>
      <c r="J26" s="1">
        <v>79.489999999999995</v>
      </c>
      <c r="K26" s="1">
        <f t="shared" si="2"/>
        <v>-6.0000000000002274E-3</v>
      </c>
      <c r="L26" s="1"/>
      <c r="M26" s="1"/>
      <c r="N26" s="1"/>
      <c r="O26" s="1">
        <f t="shared" si="3"/>
        <v>15.896799999999999</v>
      </c>
      <c r="P26" s="5">
        <f>8*O26-F26</f>
        <v>127.17439999999999</v>
      </c>
      <c r="Q26" s="5">
        <f>P26</f>
        <v>127.17439999999999</v>
      </c>
      <c r="R26" s="5"/>
      <c r="S26" s="1"/>
      <c r="T26" s="1">
        <f t="shared" si="4"/>
        <v>8</v>
      </c>
      <c r="U26" s="1">
        <f t="shared" si="5"/>
        <v>0</v>
      </c>
      <c r="V26" s="1">
        <v>0.5736</v>
      </c>
      <c r="W26" s="1">
        <v>0</v>
      </c>
      <c r="X26" s="1">
        <v>0</v>
      </c>
      <c r="Y26" s="1">
        <v>10.836</v>
      </c>
      <c r="Z26" s="1">
        <v>0</v>
      </c>
      <c r="AA26" s="1">
        <v>15.651999999999999</v>
      </c>
      <c r="AB26" s="1">
        <v>0</v>
      </c>
      <c r="AC26" s="1">
        <v>0</v>
      </c>
      <c r="AD26" s="1">
        <v>3.7766000000000002</v>
      </c>
      <c r="AE26" s="1">
        <v>0</v>
      </c>
      <c r="AF26" s="1"/>
      <c r="AG26" s="1">
        <f t="shared" si="6"/>
        <v>127.17439999999999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36</v>
      </c>
      <c r="C27" s="1">
        <v>145</v>
      </c>
      <c r="D27" s="1"/>
      <c r="E27" s="1">
        <v>14</v>
      </c>
      <c r="F27" s="1">
        <v>131</v>
      </c>
      <c r="G27" s="7">
        <v>0.14000000000000001</v>
      </c>
      <c r="H27" s="1">
        <v>180</v>
      </c>
      <c r="I27" s="1">
        <v>9988391</v>
      </c>
      <c r="J27" s="1">
        <v>12</v>
      </c>
      <c r="K27" s="1">
        <f t="shared" si="2"/>
        <v>2</v>
      </c>
      <c r="L27" s="1"/>
      <c r="M27" s="1"/>
      <c r="N27" s="1"/>
      <c r="O27" s="1">
        <f t="shared" si="3"/>
        <v>2.8</v>
      </c>
      <c r="P27" s="5"/>
      <c r="Q27" s="5">
        <f t="shared" ref="Q27:Q33" si="7">P27</f>
        <v>0</v>
      </c>
      <c r="R27" s="5"/>
      <c r="S27" s="1"/>
      <c r="T27" s="1">
        <f t="shared" si="4"/>
        <v>46.785714285714292</v>
      </c>
      <c r="U27" s="1">
        <f t="shared" si="5"/>
        <v>46.785714285714292</v>
      </c>
      <c r="V27" s="1">
        <v>1.4</v>
      </c>
      <c r="W27" s="1">
        <v>1.5</v>
      </c>
      <c r="X27" s="1">
        <v>2.4</v>
      </c>
      <c r="Y27" s="1">
        <v>1</v>
      </c>
      <c r="Z27" s="1">
        <v>1.8</v>
      </c>
      <c r="AA27" s="1">
        <v>13.6</v>
      </c>
      <c r="AB27" s="1">
        <v>0</v>
      </c>
      <c r="AC27" s="1">
        <v>0</v>
      </c>
      <c r="AD27" s="1">
        <v>0</v>
      </c>
      <c r="AE27" s="1">
        <v>0</v>
      </c>
      <c r="AF27" s="12" t="s">
        <v>37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si="7"/>
        <v>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7"/>
        <v>0</v>
      </c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3.1543999999999999</v>
      </c>
      <c r="AE29" s="1">
        <v>0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7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0.2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>
        <f t="shared" si="7"/>
        <v>0</v>
      </c>
      <c r="R31" s="5"/>
      <c r="S31" s="1"/>
      <c r="T31" s="1" t="e">
        <f t="shared" si="4"/>
        <v>#DIV/0!</v>
      </c>
      <c r="U31" s="1" t="e">
        <f t="shared" si="5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0.2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68</v>
      </c>
      <c r="B32" s="1" t="s">
        <v>36</v>
      </c>
      <c r="C32" s="1"/>
      <c r="D32" s="1">
        <v>30</v>
      </c>
      <c r="E32" s="1"/>
      <c r="F32" s="1">
        <v>30</v>
      </c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>
        <v>80</v>
      </c>
      <c r="R32" s="5">
        <v>100</v>
      </c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 t="shared" si="6"/>
        <v>16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69</v>
      </c>
      <c r="B33" s="14" t="s">
        <v>46</v>
      </c>
      <c r="C33" s="14"/>
      <c r="D33" s="14">
        <v>144.376</v>
      </c>
      <c r="E33" s="14">
        <v>144.376</v>
      </c>
      <c r="F33" s="15"/>
      <c r="G33" s="7">
        <v>1</v>
      </c>
      <c r="H33" s="1">
        <v>120</v>
      </c>
      <c r="I33" s="1">
        <v>783811</v>
      </c>
      <c r="J33" s="1">
        <v>90</v>
      </c>
      <c r="K33" s="1">
        <f t="shared" si="2"/>
        <v>54.376000000000005</v>
      </c>
      <c r="L33" s="1"/>
      <c r="M33" s="1"/>
      <c r="N33" s="1"/>
      <c r="O33" s="1">
        <f t="shared" si="3"/>
        <v>28.8752</v>
      </c>
      <c r="P33" s="5">
        <v>200</v>
      </c>
      <c r="Q33" s="5">
        <f t="shared" si="7"/>
        <v>200</v>
      </c>
      <c r="R33" s="5"/>
      <c r="S33" s="1"/>
      <c r="T33" s="1">
        <f t="shared" si="4"/>
        <v>6.9263589516263089</v>
      </c>
      <c r="U33" s="1">
        <f t="shared" si="5"/>
        <v>0</v>
      </c>
      <c r="V33" s="1">
        <v>0</v>
      </c>
      <c r="W33" s="1">
        <v>0</v>
      </c>
      <c r="X33" s="1">
        <v>15.8888</v>
      </c>
      <c r="Y33" s="1">
        <v>0</v>
      </c>
      <c r="Z33" s="1">
        <v>6.2539999999999996</v>
      </c>
      <c r="AA33" s="1">
        <v>36.904600000000002</v>
      </c>
      <c r="AB33" s="1">
        <v>1.1108</v>
      </c>
      <c r="AC33" s="1">
        <v>0</v>
      </c>
      <c r="AD33" s="1">
        <v>0</v>
      </c>
      <c r="AE33" s="1">
        <v>0</v>
      </c>
      <c r="AF33" s="1"/>
      <c r="AG33" s="1">
        <f t="shared" si="6"/>
        <v>200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0" t="s">
        <v>70</v>
      </c>
      <c r="B34" s="21" t="s">
        <v>46</v>
      </c>
      <c r="C34" s="21">
        <v>175.44</v>
      </c>
      <c r="D34" s="21">
        <v>1</v>
      </c>
      <c r="E34" s="21">
        <v>32.064</v>
      </c>
      <c r="F34" s="22"/>
      <c r="G34" s="23">
        <v>0</v>
      </c>
      <c r="H34" s="24" t="e">
        <v>#N/A</v>
      </c>
      <c r="I34" s="24" t="s">
        <v>64</v>
      </c>
      <c r="J34" s="24">
        <v>90</v>
      </c>
      <c r="K34" s="24">
        <f t="shared" si="2"/>
        <v>-57.936</v>
      </c>
      <c r="L34" s="24"/>
      <c r="M34" s="24"/>
      <c r="N34" s="24"/>
      <c r="O34" s="24">
        <f t="shared" si="3"/>
        <v>6.4127999999999998</v>
      </c>
      <c r="P34" s="25"/>
      <c r="Q34" s="25"/>
      <c r="R34" s="25"/>
      <c r="S34" s="24"/>
      <c r="T34" s="1">
        <f t="shared" si="4"/>
        <v>0</v>
      </c>
      <c r="U34" s="24">
        <f t="shared" si="5"/>
        <v>0</v>
      </c>
      <c r="V34" s="24">
        <v>12.938800000000001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36</v>
      </c>
      <c r="C35" s="1"/>
      <c r="D35" s="1">
        <v>50</v>
      </c>
      <c r="E35" s="1"/>
      <c r="F35" s="1">
        <v>50</v>
      </c>
      <c r="G35" s="7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>
        <v>80</v>
      </c>
      <c r="R35" s="5">
        <v>100</v>
      </c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6"/>
        <v>16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46</v>
      </c>
      <c r="C36" s="1">
        <v>247.19</v>
      </c>
      <c r="D36" s="1"/>
      <c r="E36" s="1">
        <v>97.372</v>
      </c>
      <c r="F36" s="1">
        <v>149.81800000000001</v>
      </c>
      <c r="G36" s="7">
        <v>1</v>
      </c>
      <c r="H36" s="1">
        <v>120</v>
      </c>
      <c r="I36" s="1">
        <v>783828</v>
      </c>
      <c r="J36" s="1">
        <v>100.5</v>
      </c>
      <c r="K36" s="1">
        <f t="shared" si="2"/>
        <v>-3.1280000000000001</v>
      </c>
      <c r="L36" s="1"/>
      <c r="M36" s="1"/>
      <c r="N36" s="1"/>
      <c r="O36" s="1">
        <f t="shared" si="3"/>
        <v>19.474399999999999</v>
      </c>
      <c r="P36" s="5"/>
      <c r="Q36" s="5">
        <v>90</v>
      </c>
      <c r="R36" s="5">
        <v>90</v>
      </c>
      <c r="S36" s="1"/>
      <c r="T36" s="1">
        <f t="shared" si="4"/>
        <v>12.314525736351314</v>
      </c>
      <c r="U36" s="1">
        <f t="shared" si="5"/>
        <v>7.6930739843076044</v>
      </c>
      <c r="V36" s="1">
        <v>9.2384000000000004</v>
      </c>
      <c r="W36" s="1">
        <v>1.782</v>
      </c>
      <c r="X36" s="1">
        <v>2.6947999999999999</v>
      </c>
      <c r="Y36" s="1">
        <v>0</v>
      </c>
      <c r="Z36" s="1">
        <v>0.66839999999999999</v>
      </c>
      <c r="AA36" s="1">
        <v>25.337199999999999</v>
      </c>
      <c r="AB36" s="1">
        <v>0</v>
      </c>
      <c r="AC36" s="1">
        <v>0</v>
      </c>
      <c r="AD36" s="1">
        <v>0</v>
      </c>
      <c r="AE36" s="1">
        <v>11.692399999999999</v>
      </c>
      <c r="AF36" s="16" t="s">
        <v>73</v>
      </c>
      <c r="AG36" s="1">
        <f t="shared" si="6"/>
        <v>90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40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ref="O38:O39" si="8">E38/5</f>
        <v>0</v>
      </c>
      <c r="P38" s="5"/>
      <c r="Q38" s="5"/>
      <c r="R38" s="5"/>
      <c r="S38" s="1"/>
      <c r="T38" s="1" t="e">
        <f t="shared" ref="T38:T39" si="9">(F38+P38)/O38</f>
        <v>#DIV/0!</v>
      </c>
      <c r="U38" s="1" t="e">
        <f t="shared" ref="U38:U39" si="10">F38/O38</f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>G38*P38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36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si="8"/>
        <v>0</v>
      </c>
      <c r="P39" s="5"/>
      <c r="Q39" s="5"/>
      <c r="R39" s="5"/>
      <c r="S39" s="1"/>
      <c r="T39" s="1" t="e">
        <f t="shared" si="9"/>
        <v>#DIV/0!</v>
      </c>
      <c r="U39" s="1" t="e">
        <f t="shared" si="10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>
        <f>G39*P39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2025-01-20T11:13:20Z</dcterms:created>
  <dcterms:modified xsi:type="dcterms:W3CDTF">2025-01-27T11:44:28Z</dcterms:modified>
</cp:coreProperties>
</file>