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5" i="1" s="1"/>
  <c r="A11" i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<sst xmlns="http://schemas.openxmlformats.org/spreadsheetml/2006/main" count="367" uniqueCount="217">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</sst>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9"/>
  <sheetViews>
    <sheetView tabSelected="1" zoomScale="87" zoomScaleNormal="87" workbookViewId="0">
      <pane ySplit="9" topLeftCell="A120" activePane="bottomLeft" state="frozen"/>
      <selection pane="bottomLeft" activeCell="E145" sqref="E14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45633</v>
      </c>
      <c r="E3" s="7" t="s">
        <v>3</v>
      </c>
      <c r="F3" s="97"/>
      <c r="G3" s="101">
        <v>45636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RIGHT(D16:D147,4)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>
        <v>570</v>
      </c>
      <c r="F40" s="23"/>
      <c r="G40" s="23">
        <f>E40</f>
        <v>570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>
        <v>60</v>
      </c>
      <c r="F43" s="23"/>
      <c r="G43" s="23">
        <f>E43*0.41</f>
        <v>24.599999999999998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>
        <v>200</v>
      </c>
      <c r="F52" s="23">
        <v>0.45</v>
      </c>
      <c r="G52" s="23">
        <f>E52*0.41</f>
        <v>82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>
        <v>150</v>
      </c>
      <c r="F59" s="23"/>
      <c r="G59" s="23">
        <f>E59*0.36</f>
        <v>54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>
        <v>200</v>
      </c>
      <c r="F85" s="23"/>
      <c r="G85" s="23">
        <f>E85*0.33</f>
        <v>66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RIGHT(D95:D214,4)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/>
      <c r="F105" s="23">
        <v>0.15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RIGHT(D110:D231,4)</f>
        <v>3680</v>
      </c>
      <c r="B110" s="27" t="s">
        <v>124</v>
      </c>
      <c r="C110" s="30" t="s">
        <v>23</v>
      </c>
      <c r="D110" s="28">
        <v>1001062353680</v>
      </c>
      <c r="E110" s="24"/>
      <c r="F110" s="23"/>
      <c r="G110" s="23">
        <f>E110</f>
        <v>0</v>
      </c>
      <c r="H110" s="14"/>
      <c r="I110" s="14"/>
      <c r="J110" s="39"/>
    </row>
    <row r="111" spans="1:10" ht="16.5" customHeight="1" x14ac:dyDescent="0.25">
      <c r="A111" s="94" t="str">
        <f>RIGHT(D111:D231,4)</f>
        <v>5483</v>
      </c>
      <c r="B111" s="27" t="s">
        <v>125</v>
      </c>
      <c r="C111" s="33" t="s">
        <v>26</v>
      </c>
      <c r="D111" s="28">
        <v>1001062505483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thickBot="1" x14ac:dyDescent="0.3">
      <c r="A112" s="94" t="str">
        <f>RIGHT(D112:D232,4)</f>
        <v>6453</v>
      </c>
      <c r="B112" s="27" t="s">
        <v>126</v>
      </c>
      <c r="C112" s="33" t="s">
        <v>26</v>
      </c>
      <c r="D112" s="28">
        <v>1001202506453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128</v>
      </c>
      <c r="C114" s="32" t="s">
        <v>23</v>
      </c>
      <c r="D114" s="80">
        <v>1001092436470</v>
      </c>
      <c r="E114" s="24"/>
      <c r="F114" s="23"/>
      <c r="G114" s="23">
        <f>E114*1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129</v>
      </c>
      <c r="C115" s="32" t="s">
        <v>26</v>
      </c>
      <c r="D115" s="80">
        <v>1001092436495</v>
      </c>
      <c r="E115" s="24">
        <v>150</v>
      </c>
      <c r="F115" s="23">
        <v>0.3</v>
      </c>
      <c r="G115" s="23">
        <f>F115*E115</f>
        <v>45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130</v>
      </c>
      <c r="C116" s="32" t="s">
        <v>23</v>
      </c>
      <c r="D116" s="80">
        <v>1001095716866</v>
      </c>
      <c r="E116" s="24">
        <v>100</v>
      </c>
      <c r="F116" s="23"/>
      <c r="G116" s="23">
        <f>E116*1</f>
        <v>100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131</v>
      </c>
      <c r="C117" s="37" t="s">
        <v>26</v>
      </c>
      <c r="D117" s="51">
        <v>1001094053215</v>
      </c>
      <c r="E117" s="24">
        <v>200</v>
      </c>
      <c r="F117" s="23">
        <v>0.4</v>
      </c>
      <c r="G117" s="23">
        <f>E117*0.4</f>
        <v>80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133</v>
      </c>
      <c r="C119" s="35" t="s">
        <v>26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134</v>
      </c>
      <c r="C120" s="35" t="s">
        <v>26</v>
      </c>
      <c r="D120" s="28">
        <v>1001083424691</v>
      </c>
      <c r="E120" s="24"/>
      <c r="F120" s="23">
        <v>0.3</v>
      </c>
      <c r="G120" s="23">
        <f t="shared" ref="G120:G126" si="3">F120*E120</f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135</v>
      </c>
      <c r="C121" s="35" t="s">
        <v>26</v>
      </c>
      <c r="D121" s="28">
        <v>1001085636200</v>
      </c>
      <c r="E121" s="24"/>
      <c r="F121" s="23">
        <v>0.3</v>
      </c>
      <c r="G121" s="23">
        <f t="shared" si="3"/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136</v>
      </c>
      <c r="C122" s="35" t="s">
        <v>26</v>
      </c>
      <c r="D122" s="28">
        <v>1001080216842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137</v>
      </c>
      <c r="C123" s="35" t="s">
        <v>26</v>
      </c>
      <c r="D123" s="28">
        <v>1001084226492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138</v>
      </c>
      <c r="C124" s="35" t="s">
        <v>26</v>
      </c>
      <c r="D124" s="28">
        <v>1001220286279</v>
      </c>
      <c r="E124" s="24"/>
      <c r="F124" s="23">
        <v>0.15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139</v>
      </c>
      <c r="C125" s="35" t="s">
        <v>26</v>
      </c>
      <c r="D125" s="28">
        <v>1001053944786</v>
      </c>
      <c r="E125" s="24"/>
      <c r="F125" s="23">
        <v>7.0000000000000007E-2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140</v>
      </c>
      <c r="C126" s="33" t="s">
        <v>26</v>
      </c>
      <c r="D126" s="28">
        <v>1001223296921</v>
      </c>
      <c r="E126" s="24"/>
      <c r="F126" s="23">
        <v>0.14000000000000001</v>
      </c>
      <c r="G126" s="23">
        <f t="shared" si="3"/>
        <v>0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141</v>
      </c>
      <c r="C127" s="35" t="s">
        <v>26</v>
      </c>
      <c r="D127" s="28">
        <v>1001223296919</v>
      </c>
      <c r="E127" s="24"/>
      <c r="F127" s="23"/>
      <c r="G127" s="23">
        <f>E127*0.18</f>
        <v>0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144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145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146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4">RIGHT(D133:D248,4)</f>
        <v>6313</v>
      </c>
      <c r="B133" s="47" t="s">
        <v>147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4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4"/>
        <v>4945</v>
      </c>
      <c r="B135" s="47" t="s">
        <v>149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4"/>
        <v>4956</v>
      </c>
      <c r="B137" s="89" t="s">
        <v>151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4"/>
        <v>1762</v>
      </c>
      <c r="B138" s="47" t="s">
        <v>152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4"/>
        <v>1764</v>
      </c>
      <c r="B139" s="47" t="s">
        <v>153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>6004</v>
      </c>
      <c r="B142" s="47" t="s">
        <v>156</v>
      </c>
      <c r="C142" s="36" t="s">
        <v>26</v>
      </c>
      <c r="D142" s="68" t="s">
        <v>157</v>
      </c>
      <c r="E142" s="24"/>
      <c r="F142" s="23">
        <v>1</v>
      </c>
      <c r="G142" s="23">
        <f>E142*1</f>
        <v>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4"/>
        <v>5417</v>
      </c>
      <c r="B143" s="47" t="s">
        <v>158</v>
      </c>
      <c r="C143" s="30" t="s">
        <v>23</v>
      </c>
      <c r="D143" s="68" t="s">
        <v>159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4"/>
        <v>6019</v>
      </c>
      <c r="B144" s="47" t="s">
        <v>160</v>
      </c>
      <c r="C144" s="36" t="s">
        <v>26</v>
      </c>
      <c r="D144" s="69" t="s">
        <v>161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162</v>
      </c>
      <c r="C145" s="16"/>
      <c r="D145" s="48"/>
      <c r="E145" s="17">
        <f>SUM(E5:E144)</f>
        <v>4240</v>
      </c>
      <c r="F145" s="17">
        <f>SUM(F10:F144)</f>
        <v>37.075833333333343</v>
      </c>
      <c r="G145" s="17">
        <f>SUM(G11:G144)</f>
        <v>2001.6999999999998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/>
  <mergeCells count="2">
    <mergeCell ref="E1:J1"/>
    <mergeCell ref="G3:J3"/>
  </mergeCells>
  <dataValidations disablePrompts="1" count="2">
    <dataValidation type="textLength" operator="lessThanOrEqual" showInputMessage="1" showErrorMessage="1" sqref="B138">
      <formula1>40</formula1>
    </dataValidation>
    <dataValidation type="textLength" operator="equal" showInputMessage="1" showErrorMessage="1" sqref="D142:D14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2024-12-05T12:17:38Z</dcterms:modified>
</cp:coreProperties>
</file>