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992F103-F7B3-4923-84DD-09F32EAD33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6" i="1" s="1"/>
  <c r="A11" i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<sst xmlns="http://schemas.openxmlformats.org/spreadsheetml/2006/main" count="369" uniqueCount="218">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</sst>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0"/>
  <sheetViews>
    <sheetView tabSelected="1" zoomScale="87" zoomScaleNormal="87" workbookViewId="0">
      <pane ySplit="9" topLeftCell="A135" activePane="bottomLeft" state="frozen"/>
      <selection pane="bottomLeft" activeCell="J150" sqref="J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45633</v>
      </c>
      <c r="E3" s="7" t="s">
        <v>3</v>
      </c>
      <c r="F3" s="97"/>
      <c r="G3" s="101">
        <v>45636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>
        <v>240</v>
      </c>
      <c r="F16" s="23">
        <v>0.4</v>
      </c>
      <c r="G16" s="23">
        <f>E16*0.4</f>
        <v>96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240</v>
      </c>
      <c r="F17" s="23">
        <v>0.4</v>
      </c>
      <c r="G17" s="23">
        <f>F17*E17</f>
        <v>96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1000</v>
      </c>
      <c r="F19" s="23"/>
      <c r="G19" s="23">
        <f>E19*0.3</f>
        <v>300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2600</v>
      </c>
      <c r="F21" s="23">
        <v>0.4</v>
      </c>
      <c r="G21" s="23">
        <f>E21*0.4</f>
        <v>1040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120</v>
      </c>
      <c r="F23" s="23">
        <v>2</v>
      </c>
      <c r="G23" s="23">
        <f>E23*1</f>
        <v>120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>
        <v>200</v>
      </c>
      <c r="F33" s="23">
        <v>0.4</v>
      </c>
      <c r="G33" s="23">
        <f>E33*0.4</f>
        <v>80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>
        <v>800</v>
      </c>
      <c r="F34" s="23">
        <v>0.5</v>
      </c>
      <c r="G34" s="23">
        <f>E34*0.5</f>
        <v>400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>
        <v>1200</v>
      </c>
      <c r="F35" s="23">
        <v>0.4</v>
      </c>
      <c r="G35" s="23">
        <f>E35*0.4</f>
        <v>480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>
        <v>180</v>
      </c>
      <c r="F38" s="23"/>
      <c r="G38" s="23">
        <f>E38</f>
        <v>180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>
        <v>240</v>
      </c>
      <c r="F39" s="23"/>
      <c r="G39" s="23">
        <f>E39</f>
        <v>240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>
        <v>1800</v>
      </c>
      <c r="F40" s="23"/>
      <c r="G40" s="23">
        <f>E40</f>
        <v>1800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>
        <v>90</v>
      </c>
      <c r="F43" s="23"/>
      <c r="G43" s="23">
        <f>E43*0.41</f>
        <v>36.9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>
        <v>150</v>
      </c>
      <c r="F45" s="23"/>
      <c r="G45" s="23">
        <f>E45*1</f>
        <v>150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>
        <v>180</v>
      </c>
      <c r="F46" s="23"/>
      <c r="G46" s="23">
        <f>E46*0.6</f>
        <v>108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>
        <v>1600</v>
      </c>
      <c r="F47" s="23"/>
      <c r="G47" s="23">
        <f>E47*0.35</f>
        <v>560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>
        <v>300</v>
      </c>
      <c r="F50" s="23">
        <v>1.0666666666666671</v>
      </c>
      <c r="G50" s="23">
        <f>E50*1</f>
        <v>300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>
        <v>960</v>
      </c>
      <c r="F51" s="23"/>
      <c r="G51" s="23">
        <f>E51*0.4</f>
        <v>384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>
        <v>1000</v>
      </c>
      <c r="F52" s="23">
        <v>0.45</v>
      </c>
      <c r="G52" s="23">
        <f>E52*0.41</f>
        <v>410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>
        <v>120</v>
      </c>
      <c r="F53" s="23">
        <v>0.41</v>
      </c>
      <c r="G53" s="23">
        <f>E53*F53</f>
        <v>49.199999999999996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>
        <v>80</v>
      </c>
      <c r="F55" s="23"/>
      <c r="G55" s="23">
        <f>E55*1</f>
        <v>80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>
        <v>10</v>
      </c>
      <c r="F58" s="23"/>
      <c r="G58" s="23">
        <f>E58*1</f>
        <v>10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>
        <v>600</v>
      </c>
      <c r="F59" s="23"/>
      <c r="G59" s="23">
        <f>E59*0.36</f>
        <v>216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>
        <v>120</v>
      </c>
      <c r="F60" s="23">
        <v>0.33</v>
      </c>
      <c r="G60" s="23">
        <f>E60*F60</f>
        <v>39.6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>
        <v>2400</v>
      </c>
      <c r="F61" s="23">
        <v>0.41</v>
      </c>
      <c r="G61" s="23">
        <f>E61*0.41</f>
        <v>983.99999999999989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>
        <v>480</v>
      </c>
      <c r="F62" s="23">
        <v>0.4</v>
      </c>
      <c r="G62" s="23">
        <f>E62*0.4</f>
        <v>192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>
        <v>600</v>
      </c>
      <c r="F64" s="23"/>
      <c r="G64" s="23">
        <f>E64*0.41</f>
        <v>245.99999999999997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>
        <v>200</v>
      </c>
      <c r="F66" s="23">
        <v>1.013333333333333</v>
      </c>
      <c r="G66" s="23">
        <f>E66*1</f>
        <v>200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>
        <v>90</v>
      </c>
      <c r="F68" s="23">
        <v>0.3</v>
      </c>
      <c r="G68" s="23">
        <f>F68*E68</f>
        <v>27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>
        <v>60</v>
      </c>
      <c r="F69" s="23">
        <v>0.4</v>
      </c>
      <c r="G69" s="23">
        <f>F69*E69</f>
        <v>24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240</v>
      </c>
      <c r="F70" s="23">
        <v>1.0166666666666671</v>
      </c>
      <c r="G70" s="23">
        <f>E70*1</f>
        <v>240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600</v>
      </c>
      <c r="F72" s="23">
        <v>0.28000000000000003</v>
      </c>
      <c r="G72" s="23">
        <f>E72*0.28</f>
        <v>168.00000000000003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240</v>
      </c>
      <c r="F73" s="23"/>
      <c r="G73" s="23">
        <f>E73*0.33</f>
        <v>79.2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>
        <v>30</v>
      </c>
      <c r="F77" s="23"/>
      <c r="G77" s="23">
        <f>E77</f>
        <v>30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>
        <v>400</v>
      </c>
      <c r="F78" s="23">
        <v>0.28000000000000003</v>
      </c>
      <c r="G78" s="23">
        <f>E78*0.28</f>
        <v>112.00000000000001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>
        <v>1800</v>
      </c>
      <c r="F80" s="23">
        <v>0.35</v>
      </c>
      <c r="G80" s="23">
        <f>E80*0.35</f>
        <v>630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>
        <v>600</v>
      </c>
      <c r="F81" s="23"/>
      <c r="G81" s="23">
        <f>E81*0.33</f>
        <v>198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>
        <v>80</v>
      </c>
      <c r="F83" s="23"/>
      <c r="G83" s="23">
        <f>E83*0.33</f>
        <v>26.400000000000002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>
        <v>1200</v>
      </c>
      <c r="F84" s="23">
        <v>0.28000000000000003</v>
      </c>
      <c r="G84" s="23">
        <f>E84*0.28</f>
        <v>336.00000000000006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>
        <v>240</v>
      </c>
      <c r="F85" s="23"/>
      <c r="G85" s="23">
        <f>E85*0.33</f>
        <v>79.2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>
        <v>1800</v>
      </c>
      <c r="F88" s="23">
        <v>0.35</v>
      </c>
      <c r="G88" s="23">
        <f>E88*0.35</f>
        <v>630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>
        <v>240</v>
      </c>
      <c r="F89" s="23"/>
      <c r="G89" s="23">
        <f>E89*0.33</f>
        <v>79.2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>
        <v>330</v>
      </c>
      <c r="F90" s="23">
        <v>0.71250000000000002</v>
      </c>
      <c r="G90" s="23">
        <f>E90*1</f>
        <v>330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>
        <v>120</v>
      </c>
      <c r="F91" s="23">
        <v>0.1</v>
      </c>
      <c r="G91" s="23">
        <f>E91*F91</f>
        <v>12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>
        <v>280</v>
      </c>
      <c r="F92" s="23"/>
      <c r="G92" s="23">
        <f>E92*0.09</f>
        <v>25.2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>
        <v>400</v>
      </c>
      <c r="F93" s="23"/>
      <c r="G93" s="23">
        <f>E93*0.09</f>
        <v>36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>
        <v>350</v>
      </c>
      <c r="F94" s="23">
        <v>0.85</v>
      </c>
      <c r="G94" s="23">
        <f>E94*1</f>
        <v>350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>
        <v>2200</v>
      </c>
      <c r="F95" s="23">
        <v>0.35</v>
      </c>
      <c r="G95" s="23">
        <f>E95*0.35</f>
        <v>770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>
        <v>1800</v>
      </c>
      <c r="F97" s="23">
        <v>0.25</v>
      </c>
      <c r="G97" s="23">
        <f>E97*0.25</f>
        <v>450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840</v>
      </c>
      <c r="F98" s="23">
        <v>0.1</v>
      </c>
      <c r="G98" s="23">
        <f>E98*0.1</f>
        <v>84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600</v>
      </c>
      <c r="F100" s="23">
        <v>0.22</v>
      </c>
      <c r="G100" s="23">
        <f>E100*0.22</f>
        <v>132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>
        <v>150</v>
      </c>
      <c r="F101" s="23">
        <v>0.51249999999999996</v>
      </c>
      <c r="G101" s="23">
        <f>E101*1</f>
        <v>150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RIGHT(D102:D223,4)</f>
        <v>1146</v>
      </c>
      <c r="B102" s="27" t="s">
        <v>116</v>
      </c>
      <c r="C102" s="30" t="s">
        <v>23</v>
      </c>
      <c r="D102" s="28">
        <v>1001061971146</v>
      </c>
      <c r="E102" s="24">
        <v>50</v>
      </c>
      <c r="F102" s="23"/>
      <c r="G102" s="23">
        <f>E102</f>
        <v>50</v>
      </c>
      <c r="H102" s="14"/>
      <c r="I102" s="14"/>
      <c r="J102" s="39"/>
    </row>
    <row r="103" spans="1:10" ht="16.5" customHeight="1" x14ac:dyDescent="0.25">
      <c r="A103" s="94" t="str">
        <f>RIGHT(D103:D223,4)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6448</v>
      </c>
      <c r="B104" s="27" t="s">
        <v>118</v>
      </c>
      <c r="C104" s="33" t="s">
        <v>26</v>
      </c>
      <c r="D104" s="28">
        <v>1001234146448</v>
      </c>
      <c r="E104" s="24">
        <v>240</v>
      </c>
      <c r="F104" s="23">
        <v>0.1</v>
      </c>
      <c r="G104" s="23">
        <f>F104*E104</f>
        <v>24</v>
      </c>
      <c r="H104" s="14"/>
      <c r="I104" s="14"/>
      <c r="J104" s="39"/>
    </row>
    <row r="105" spans="1:10" ht="16.5" customHeight="1" x14ac:dyDescent="0.25">
      <c r="A105" s="94" t="str">
        <f>RIGHT(D105:D225,4)</f>
        <v>6221</v>
      </c>
      <c r="B105" s="27" t="s">
        <v>119</v>
      </c>
      <c r="C105" s="33" t="s">
        <v>26</v>
      </c>
      <c r="D105" s="28">
        <v>1001205376221</v>
      </c>
      <c r="E105" s="24">
        <v>240</v>
      </c>
      <c r="F105" s="23">
        <v>0.09</v>
      </c>
      <c r="G105" s="23">
        <f>F105*E105</f>
        <v>21.599999999999998</v>
      </c>
      <c r="H105" s="14"/>
      <c r="I105" s="14"/>
      <c r="J105" s="39"/>
    </row>
    <row r="106" spans="1:10" ht="16.5" customHeight="1" x14ac:dyDescent="0.25">
      <c r="A106" s="94" t="str">
        <f>RIGHT(D106:D225,4)</f>
        <v>5679</v>
      </c>
      <c r="B106" s="27" t="s">
        <v>120</v>
      </c>
      <c r="C106" s="33" t="s">
        <v>26</v>
      </c>
      <c r="D106" s="28">
        <v>1001190765679</v>
      </c>
      <c r="E106" s="24">
        <v>80</v>
      </c>
      <c r="F106" s="23">
        <v>0.15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RIGHT(D107:D227,4)</f>
        <v>4993</v>
      </c>
      <c r="B107" s="27" t="s">
        <v>121</v>
      </c>
      <c r="C107" s="33" t="s">
        <v>26</v>
      </c>
      <c r="D107" s="28">
        <v>1001060764993</v>
      </c>
      <c r="E107" s="24">
        <v>1400</v>
      </c>
      <c r="F107" s="23">
        <v>0.25</v>
      </c>
      <c r="G107" s="23">
        <f>E107*0.25</f>
        <v>350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RIGHT(D108:D228,4)</f>
        <v>3684</v>
      </c>
      <c r="B108" s="27" t="s">
        <v>122</v>
      </c>
      <c r="C108" s="33" t="s">
        <v>26</v>
      </c>
      <c r="D108" s="28">
        <v>1001062353684</v>
      </c>
      <c r="E108" s="24">
        <v>600</v>
      </c>
      <c r="F108" s="23">
        <v>0.25</v>
      </c>
      <c r="G108" s="23">
        <f>F108*E108</f>
        <v>150</v>
      </c>
      <c r="H108" s="14"/>
      <c r="I108" s="14"/>
      <c r="J108" s="39"/>
    </row>
    <row r="109" spans="1:10" ht="16.5" customHeight="1" x14ac:dyDescent="0.25">
      <c r="A109" s="94" t="str">
        <f>RIGHT(D109:D228,4)</f>
        <v>5682</v>
      </c>
      <c r="B109" s="27" t="s">
        <v>123</v>
      </c>
      <c r="C109" s="33" t="s">
        <v>26</v>
      </c>
      <c r="D109" s="28">
        <v>1001193115682</v>
      </c>
      <c r="E109" s="24">
        <v>160</v>
      </c>
      <c r="F109" s="23">
        <v>0.12</v>
      </c>
      <c r="G109" s="23">
        <f>E109*0.12</f>
        <v>19.2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RIGHT(D110:D231,4)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RIGHT(D111:D232,4)</f>
        <v>3680</v>
      </c>
      <c r="B111" s="27" t="s">
        <v>125</v>
      </c>
      <c r="C111" s="30" t="s">
        <v>23</v>
      </c>
      <c r="D111" s="28">
        <v>1001062353680</v>
      </c>
      <c r="E111" s="24">
        <v>70</v>
      </c>
      <c r="F111" s="23"/>
      <c r="G111" s="23">
        <f>E111</f>
        <v>70</v>
      </c>
      <c r="H111" s="14"/>
      <c r="I111" s="14"/>
      <c r="J111" s="39"/>
    </row>
    <row r="112" spans="1:10" ht="16.5" customHeight="1" x14ac:dyDescent="0.25">
      <c r="A112" s="94" t="str">
        <f>RIGHT(D112:D232,4)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127</v>
      </c>
      <c r="C113" s="33" t="s">
        <v>26</v>
      </c>
      <c r="D113" s="28">
        <v>1001202506453</v>
      </c>
      <c r="E113" s="24">
        <v>840</v>
      </c>
      <c r="F113" s="23">
        <v>0.1</v>
      </c>
      <c r="G113" s="23">
        <f>E113*0.1</f>
        <v>84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129</v>
      </c>
      <c r="C115" s="32" t="s">
        <v>23</v>
      </c>
      <c r="D115" s="80">
        <v>1001092436470</v>
      </c>
      <c r="E115" s="24">
        <v>60</v>
      </c>
      <c r="F115" s="23"/>
      <c r="G115" s="23">
        <f>E115*1</f>
        <v>60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130</v>
      </c>
      <c r="C116" s="32" t="s">
        <v>26</v>
      </c>
      <c r="D116" s="80">
        <v>1001092436495</v>
      </c>
      <c r="E116" s="24">
        <v>360</v>
      </c>
      <c r="F116" s="23">
        <v>0.3</v>
      </c>
      <c r="G116" s="23">
        <f>F116*E116</f>
        <v>108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131</v>
      </c>
      <c r="C117" s="32" t="s">
        <v>23</v>
      </c>
      <c r="D117" s="80">
        <v>1001095716866</v>
      </c>
      <c r="E117" s="24">
        <v>120</v>
      </c>
      <c r="F117" s="23"/>
      <c r="G117" s="23">
        <f>E117*1</f>
        <v>120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132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134</v>
      </c>
      <c r="C120" s="35" t="s">
        <v>26</v>
      </c>
      <c r="D120" s="28">
        <v>1001084216206</v>
      </c>
      <c r="E120" s="24">
        <v>160</v>
      </c>
      <c r="F120" s="23">
        <v>0.3</v>
      </c>
      <c r="G120" s="23">
        <f>E120*0.3</f>
        <v>48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135</v>
      </c>
      <c r="C121" s="35" t="s">
        <v>26</v>
      </c>
      <c r="D121" s="28">
        <v>1001083424691</v>
      </c>
      <c r="E121" s="24">
        <v>80</v>
      </c>
      <c r="F121" s="23">
        <v>0.3</v>
      </c>
      <c r="G121" s="23">
        <f t="shared" ref="G121:G127" si="3">F121*E121</f>
        <v>24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136</v>
      </c>
      <c r="C122" s="35" t="s">
        <v>26</v>
      </c>
      <c r="D122" s="28">
        <v>1001085636200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137</v>
      </c>
      <c r="C123" s="35" t="s">
        <v>26</v>
      </c>
      <c r="D123" s="28">
        <v>1001080216842</v>
      </c>
      <c r="E123" s="24">
        <v>40</v>
      </c>
      <c r="F123" s="23">
        <v>0.3</v>
      </c>
      <c r="G123" s="23">
        <f t="shared" si="3"/>
        <v>12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138</v>
      </c>
      <c r="C124" s="35" t="s">
        <v>26</v>
      </c>
      <c r="D124" s="28">
        <v>1001084226492</v>
      </c>
      <c r="E124" s="24">
        <v>120</v>
      </c>
      <c r="F124" s="23">
        <v>0.3</v>
      </c>
      <c r="G124" s="23">
        <f t="shared" si="3"/>
        <v>36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139</v>
      </c>
      <c r="C125" s="35" t="s">
        <v>26</v>
      </c>
      <c r="D125" s="28">
        <v>1001220286279</v>
      </c>
      <c r="E125" s="24">
        <v>120</v>
      </c>
      <c r="F125" s="23">
        <v>0.15</v>
      </c>
      <c r="G125" s="23">
        <f t="shared" si="3"/>
        <v>18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140</v>
      </c>
      <c r="C126" s="35" t="s">
        <v>26</v>
      </c>
      <c r="D126" s="28">
        <v>1001053944786</v>
      </c>
      <c r="E126" s="24">
        <v>40</v>
      </c>
      <c r="F126" s="23">
        <v>7.0000000000000007E-2</v>
      </c>
      <c r="G126" s="23">
        <f t="shared" si="3"/>
        <v>2.8000000000000003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141</v>
      </c>
      <c r="C127" s="33" t="s">
        <v>26</v>
      </c>
      <c r="D127" s="28">
        <v>1001223296921</v>
      </c>
      <c r="E127" s="24">
        <v>600</v>
      </c>
      <c r="F127" s="23">
        <v>0.14000000000000001</v>
      </c>
      <c r="G127" s="23">
        <f t="shared" si="3"/>
        <v>84.000000000000014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142</v>
      </c>
      <c r="C128" s="35" t="s">
        <v>26</v>
      </c>
      <c r="D128" s="28">
        <v>1001223296919</v>
      </c>
      <c r="E128" s="24">
        <v>120</v>
      </c>
      <c r="F128" s="23"/>
      <c r="G128" s="23">
        <f>E128*0.18</f>
        <v>21.599999999999998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145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146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147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148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150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152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153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154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157</v>
      </c>
      <c r="C143" s="36" t="s">
        <v>26</v>
      </c>
      <c r="D143" s="68" t="s">
        <v>158</v>
      </c>
      <c r="E143" s="24"/>
      <c r="F143" s="23">
        <v>1</v>
      </c>
      <c r="G143" s="23">
        <f>E143*1</f>
        <v>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159</v>
      </c>
      <c r="C144" s="30" t="s">
        <v>23</v>
      </c>
      <c r="D144" s="68" t="s">
        <v>160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161</v>
      </c>
      <c r="C145" s="36" t="s">
        <v>26</v>
      </c>
      <c r="D145" s="69" t="s">
        <v>162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163</v>
      </c>
      <c r="C146" s="16"/>
      <c r="D146" s="48"/>
      <c r="E146" s="17">
        <f>SUM(E5:E145)</f>
        <v>41040</v>
      </c>
      <c r="F146" s="17">
        <f>SUM(F10:F145)</f>
        <v>37.075833333333343</v>
      </c>
      <c r="G146" s="17">
        <f>SUM(G11:G145)</f>
        <v>16983.900000000005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9" xr:uid="{00000000-0002-0000-0000-000000000000}">
      <formula1>40</formula1>
    </dataValidation>
    <dataValidation type="textLength" operator="equal" showInputMessage="1" showErrorMessage="1" sqref="D143:D14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164</v>
      </c>
      <c r="C2" s="81"/>
    </row>
    <row r="3" spans="2:3" x14ac:dyDescent="0.25">
      <c r="B3" s="27" t="s">
        <v>165</v>
      </c>
      <c r="C3" s="63"/>
    </row>
    <row r="4" spans="2:3" x14ac:dyDescent="0.25">
      <c r="B4" s="44" t="s">
        <v>166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167</v>
      </c>
      <c r="C7" s="81"/>
    </row>
    <row r="8" spans="2:3" x14ac:dyDescent="0.25">
      <c r="B8" s="27" t="s">
        <v>35</v>
      </c>
    </row>
    <row r="9" spans="2:3" x14ac:dyDescent="0.25">
      <c r="B9" s="79" t="s">
        <v>168</v>
      </c>
      <c r="C9" s="81"/>
    </row>
    <row r="10" spans="2:3" x14ac:dyDescent="0.25">
      <c r="B10" s="29" t="s">
        <v>169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170</v>
      </c>
    </row>
    <row r="14" spans="2:3" x14ac:dyDescent="0.25">
      <c r="B14" s="27" t="s">
        <v>171</v>
      </c>
    </row>
    <row r="15" spans="2:3" x14ac:dyDescent="0.25">
      <c r="B15" s="58" t="s">
        <v>22</v>
      </c>
      <c r="C15" s="61"/>
    </row>
    <row r="16" spans="2:3" x14ac:dyDescent="0.25">
      <c r="B16" s="58" t="s">
        <v>172</v>
      </c>
      <c r="C16" s="61"/>
    </row>
    <row r="17" spans="2:3" x14ac:dyDescent="0.25">
      <c r="B17" s="27" t="s">
        <v>173</v>
      </c>
    </row>
    <row r="18" spans="2:3" x14ac:dyDescent="0.25">
      <c r="B18" s="27" t="s">
        <v>174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175</v>
      </c>
      <c r="C21" s="81"/>
    </row>
    <row r="22" spans="2:3" x14ac:dyDescent="0.25">
      <c r="B22" s="67" t="s">
        <v>176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177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178</v>
      </c>
      <c r="C31" s="61"/>
    </row>
    <row r="32" spans="2:3" x14ac:dyDescent="0.25">
      <c r="B32" s="79" t="s">
        <v>179</v>
      </c>
      <c r="C32" s="81"/>
    </row>
    <row r="33" spans="2:3" x14ac:dyDescent="0.25">
      <c r="B33" s="79" t="s">
        <v>180</v>
      </c>
      <c r="C33" s="61"/>
    </row>
    <row r="34" spans="2:3" x14ac:dyDescent="0.25">
      <c r="B34" s="66" t="s">
        <v>181</v>
      </c>
      <c r="C34" s="61"/>
    </row>
    <row r="35" spans="2:3" x14ac:dyDescent="0.25">
      <c r="B35" s="27" t="s">
        <v>182</v>
      </c>
    </row>
    <row r="36" spans="2:3" x14ac:dyDescent="0.25">
      <c r="B36" s="27" t="s">
        <v>183</v>
      </c>
    </row>
    <row r="37" spans="2:3" x14ac:dyDescent="0.25">
      <c r="B37" s="79" t="s">
        <v>139</v>
      </c>
      <c r="C37" s="81"/>
    </row>
    <row r="38" spans="2:3" x14ac:dyDescent="0.25">
      <c r="B38" s="66" t="s">
        <v>184</v>
      </c>
      <c r="C38" s="61"/>
    </row>
    <row r="39" spans="2:3" x14ac:dyDescent="0.25">
      <c r="B39" s="27" t="s">
        <v>185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186</v>
      </c>
      <c r="C46" s="61"/>
    </row>
    <row r="47" spans="2:3" x14ac:dyDescent="0.25">
      <c r="B47" s="27" t="s">
        <v>86</v>
      </c>
    </row>
    <row r="48" spans="2:3" x14ac:dyDescent="0.25">
      <c r="B48" s="66" t="s">
        <v>187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188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189</v>
      </c>
      <c r="C52" s="61"/>
    </row>
    <row r="53" spans="2:3" x14ac:dyDescent="0.25">
      <c r="B53" s="79" t="s">
        <v>190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191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192</v>
      </c>
      <c r="C58" s="61"/>
    </row>
    <row r="59" spans="2:3" x14ac:dyDescent="0.25">
      <c r="B59" s="79" t="s">
        <v>193</v>
      </c>
      <c r="C59" s="61"/>
    </row>
    <row r="60" spans="2:3" x14ac:dyDescent="0.25">
      <c r="B60" s="79" t="s">
        <v>194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195</v>
      </c>
      <c r="C63" s="81"/>
    </row>
    <row r="64" spans="2:3" x14ac:dyDescent="0.25">
      <c r="B64" s="55" t="s">
        <v>84</v>
      </c>
    </row>
    <row r="65" spans="2:3" x14ac:dyDescent="0.25">
      <c r="B65" s="55" t="s">
        <v>196</v>
      </c>
      <c r="C65" s="61"/>
    </row>
    <row r="66" spans="2:3" x14ac:dyDescent="0.25">
      <c r="B66" s="55" t="s">
        <v>197</v>
      </c>
      <c r="C66" s="61"/>
    </row>
    <row r="67" spans="2:3" x14ac:dyDescent="0.25">
      <c r="B67" s="79" t="s">
        <v>198</v>
      </c>
      <c r="C67" s="61"/>
    </row>
    <row r="68" spans="2:3" x14ac:dyDescent="0.25">
      <c r="B68" s="79" t="s">
        <v>199</v>
      </c>
      <c r="C68" s="61"/>
    </row>
    <row r="69" spans="2:3" x14ac:dyDescent="0.25">
      <c r="B69" s="79" t="s">
        <v>200</v>
      </c>
      <c r="C69" s="61"/>
    </row>
    <row r="70" spans="2:3" x14ac:dyDescent="0.25">
      <c r="B70" s="79" t="s">
        <v>201</v>
      </c>
      <c r="C70" s="61"/>
    </row>
    <row r="71" spans="2:3" x14ac:dyDescent="0.25">
      <c r="B71" s="79" t="s">
        <v>202</v>
      </c>
      <c r="C71" s="61"/>
    </row>
    <row r="72" spans="2:3" x14ac:dyDescent="0.25">
      <c r="B72" s="79" t="s">
        <v>203</v>
      </c>
      <c r="C72" s="81"/>
    </row>
    <row r="73" spans="2:3" x14ac:dyDescent="0.25">
      <c r="B73" s="79" t="s">
        <v>204</v>
      </c>
      <c r="C73" s="81"/>
    </row>
    <row r="74" spans="2:3" x14ac:dyDescent="0.25">
      <c r="B74" s="79" t="s">
        <v>205</v>
      </c>
      <c r="C74" s="81"/>
    </row>
    <row r="75" spans="2:3" x14ac:dyDescent="0.25">
      <c r="B75" s="79" t="s">
        <v>206</v>
      </c>
      <c r="C75" s="81"/>
    </row>
    <row r="76" spans="2:3" x14ac:dyDescent="0.25">
      <c r="B76" s="60" t="s">
        <v>207</v>
      </c>
      <c r="C76" s="61"/>
    </row>
    <row r="77" spans="2:3" x14ac:dyDescent="0.25">
      <c r="B77" s="60" t="s">
        <v>208</v>
      </c>
      <c r="C77" s="61"/>
    </row>
    <row r="78" spans="2:3" x14ac:dyDescent="0.25">
      <c r="B78" s="60" t="s">
        <v>209</v>
      </c>
      <c r="C78" s="61"/>
    </row>
    <row r="79" spans="2:3" x14ac:dyDescent="0.25">
      <c r="B79" s="60" t="s">
        <v>210</v>
      </c>
      <c r="C79" s="61"/>
    </row>
    <row r="80" spans="2:3" x14ac:dyDescent="0.25">
      <c r="B80" s="60" t="s">
        <v>211</v>
      </c>
      <c r="C80" s="61"/>
    </row>
    <row r="81" spans="2:4" x14ac:dyDescent="0.25">
      <c r="B81" s="60" t="s">
        <v>212</v>
      </c>
      <c r="C81" s="61"/>
    </row>
    <row r="82" spans="2:4" x14ac:dyDescent="0.25">
      <c r="B82" s="60" t="s">
        <v>213</v>
      </c>
      <c r="C82" s="61"/>
    </row>
    <row r="83" spans="2:4" x14ac:dyDescent="0.25">
      <c r="B83" s="60" t="s">
        <v>214</v>
      </c>
      <c r="C83" s="61"/>
    </row>
    <row r="84" spans="2:4" x14ac:dyDescent="0.25">
      <c r="B84" s="60" t="s">
        <v>215</v>
      </c>
      <c r="C84" s="61"/>
    </row>
    <row r="85" spans="2:4" x14ac:dyDescent="0.25">
      <c r="B85" s="60" t="s">
        <v>216</v>
      </c>
      <c r="C85" s="61"/>
    </row>
    <row r="86" spans="2:4" x14ac:dyDescent="0.25">
      <c r="B86" s="67" t="s">
        <v>217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2024-12-06T12:55:26Z</dcterms:modified>
</cp:coreProperties>
</file>