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RIGHT(D26:D160,4)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RIGHT(D38:D172,4)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RIGHT(D39:D173,4)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RIGHT(D40:D174,4)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RIGHT(D41:D172,4)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RIGHT(D43:D174,4)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RIGHT(D44:D175,4)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RIGHT(D45:D178,4)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RIGHT(D46:D183,4)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RIGHT(D47:D184,4)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RIGHT(D48:D185,4)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RIGHT(D49:D186,4)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RIGHT(D50:D185,4)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RIGHT(D51:D186,4)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RIGHT(D52:D186,4)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RIGHT(D53:D187,4)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RIGHT(D54:D187,4)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RIGHT(D55:D188,4)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RIGHT(D56:D189,4)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RIGHT(D57:D191,4)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RIGHT(D58:D192,4)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RIGHT(D59:D192,4)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RIGHT(D60:D193,4)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/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RIGHT(D61:D192,4)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/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RIGHT(D62:D193,4)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RIGHT(D63:D195,4)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RIGHT(D64:D196,4)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RIGHT(D65:D192,4)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RIGHT(D66:D193,4)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RIGHT(D67:D196,4)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RIGHT(D68:D197,4)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RIGHT(D69:D197,4)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RIGHT(D70:D198,4)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RIGHT(D71:D199,4)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RIGHT(D72:D200,4)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RIGHT(D73:D201,4)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RIGHT(D74:D202,4)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RIGHT(D75:D202,4)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RIGHT(D76:D203,4)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RIGHT(D77:D203,4)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RIGHT(D78:D201,4)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RIGHT(D79:D204,4)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RIGHT(D80:D205,4)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RIGHT(D81:D207,4)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RIGHT(D82:D208,4)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RIGHT(D83:D208,4)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RIGHT(D84:D208,4)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RIGHT(D85:D210,4)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RIGHT(D86:D211,4)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RIGHT(D87:D212,4)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RIGHT(D88:D211,4)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RIGHT(D89:D212,4)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RIGHT(D90:D213,4)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RIGHT(D91:D214,4)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RIGHT(D92:D215,4)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RIGHT(D93:D213,4)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RIGHT(D94:D213,4)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300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RIGHT(D95:D215,4)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RIGHT(D96:D216,4)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RIGHT(D97:D217,4)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RIGHT(D98:D218,4)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RIGHT(D99:D219,4)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RIGHT(D100:D220,4)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RIGHT(D101:D222,4)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RIGHT(D102:D223,4)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RIGHT(D103:D223,4)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/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RIGHT(D105:D225,4)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/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/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RIGHT(D107:D227,4)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RIGHT(D109:D228,4)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/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RIGHT(D110:D231,4)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RIGHT(D111:D232,4)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RIGHT(D112:D232,4)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RIGHT(D113:D233,4)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/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RIGHT(D115:D238,4)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/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RIGHT(D117:D239,4)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RIGHT(D118:D236,4)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/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RIGHT(D119:D239,4)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RIGHT(D120:D242,4)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/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RIGHT(D121:D243,4)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RIGHT(D123:D245,4)</f>
        <v/>
      </c>
      <c r="B123" s="47" t="inlineStr">
        <is>
          <t>ДЫМОВИЦА ИЗ ОКОРОКА к/в мл/к в/у 0.3кг</t>
        </is>
      </c>
      <c r="C123" s="35" t="inlineStr">
        <is>
          <t>ШТ</t>
        </is>
      </c>
      <c r="D123" s="28" t="n">
        <v>1001080216842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RIGHT(D124:D245,4)</f>
        <v/>
      </c>
      <c r="B124" s="47" t="inlineStr">
        <is>
          <t>ШПИК С ЧЕСНОК.И ПЕРЦЕМ к/в в/у 0.3кг_45c</t>
        </is>
      </c>
      <c r="C124" s="35" t="inlineStr">
        <is>
          <t>ШТ</t>
        </is>
      </c>
      <c r="D124" s="28" t="n">
        <v>1001084226492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КОРЕЙКА ПО-ОСТ.к/в в/с с/н в/у 1/150_45с</t>
        </is>
      </c>
      <c r="C125" s="35" t="inlineStr">
        <is>
          <t>ШТ</t>
        </is>
      </c>
      <c r="D125" s="28" t="n">
        <v>1001220286279</v>
      </c>
      <c r="E125" s="24" t="n"/>
      <c r="F125" s="23" t="n">
        <v>0.15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КОЛБ.СНЭКИ Папа может в/к мгс 1/70_5</t>
        </is>
      </c>
      <c r="C126" s="35" t="inlineStr">
        <is>
          <t>ШТ</t>
        </is>
      </c>
      <c r="D126" s="28" t="n">
        <v>1001053944786</v>
      </c>
      <c r="E126" s="24" t="n"/>
      <c r="F126" s="23" t="n">
        <v>0.07000000000000001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27" t="inlineStr">
        <is>
          <t>БЕКОН Папа может с/к с/н в/у 1/140 10шт</t>
        </is>
      </c>
      <c r="C127" s="33" t="inlineStr">
        <is>
          <t>ШТ</t>
        </is>
      </c>
      <c r="D127" s="28" t="n">
        <v>1001223296921</v>
      </c>
      <c r="E127" s="24" t="n"/>
      <c r="F127" s="23" t="n">
        <v>0.14</v>
      </c>
      <c r="G127" s="23">
        <f>F127*E127</f>
        <v/>
      </c>
      <c r="H127" s="14" t="n"/>
      <c r="I127" s="14" t="n"/>
      <c r="J127" s="39" t="n"/>
    </row>
    <row r="128" ht="16.5" customHeight="1" s="92" thickBot="1">
      <c r="A128" s="94">
        <f>RIGHT(D128:D243,4)</f>
        <v/>
      </c>
      <c r="B128" s="47" t="inlineStr">
        <is>
          <t>БЕКОН с/к с/н в/у 1/180 10шт.</t>
        </is>
      </c>
      <c r="C128" s="35" t="inlineStr">
        <is>
          <t>ШТ</t>
        </is>
      </c>
      <c r="D128" s="28" t="n">
        <v>1001223296919</v>
      </c>
      <c r="E128" s="24" t="n"/>
      <c r="F128" s="23" t="n"/>
      <c r="G128" s="23">
        <f>E128*0.18</f>
        <v/>
      </c>
      <c r="H128" s="14" t="n"/>
      <c r="I128" s="14" t="n"/>
      <c r="J128" s="93" t="n"/>
    </row>
    <row r="129" ht="16.5" customHeight="1" s="92" thickBot="1" thickTop="1">
      <c r="A129" s="94">
        <f>RIGHT(D129:D244,4)</f>
        <v/>
      </c>
      <c r="B129" s="74" t="inlineStr">
        <is>
          <t>Паштеты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RIGHT(D130:D247,4)</f>
        <v/>
      </c>
      <c r="B130" s="74" t="inlineStr">
        <is>
          <t>Пельмени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Top="1">
      <c r="A131" s="94">
        <f>RIGHT(D131:D248,4)</f>
        <v/>
      </c>
      <c r="B131" s="47" t="inlineStr">
        <is>
          <t>ОСТАН.ТРАДИЦ. пельм кор.0.5кг зам._120с</t>
        </is>
      </c>
      <c r="C131" s="33" t="inlineStr">
        <is>
          <t>ШТ</t>
        </is>
      </c>
      <c r="D131" s="28" t="n">
        <v>1002112606314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АДЖИКОЙ пл.0.45кг зам. </t>
        </is>
      </c>
      <c r="C132" s="33" t="inlineStr">
        <is>
          <t>ШТ</t>
        </is>
      </c>
      <c r="D132" s="28" t="n">
        <v>1002115036155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БЕЛ.ГРИБАМИ пл.0.45кг зам. </t>
        </is>
      </c>
      <c r="C133" s="33" t="inlineStr">
        <is>
          <t>ШТ</t>
        </is>
      </c>
      <c r="D133" s="28" t="n">
        <v>1002115056157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 thickBot="1">
      <c r="A134" s="94">
        <f>RIGHT(D134:D249,4)</f>
        <v/>
      </c>
      <c r="B134" s="47" t="inlineStr">
        <is>
          <t>ОСТАН.ТРАДИЦ.пельм пл.0.9кг зам._120с</t>
        </is>
      </c>
      <c r="C134" s="36" t="inlineStr">
        <is>
          <t>ШТ</t>
        </is>
      </c>
      <c r="D134" s="28" t="n">
        <v>1002112606313</v>
      </c>
      <c r="E134" s="24" t="n"/>
      <c r="F134" s="23" t="n">
        <v>0.9</v>
      </c>
      <c r="G134" s="23">
        <f>E134*0.9</f>
        <v/>
      </c>
      <c r="H134" s="14" t="n">
        <v>9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Полуфабрикаты с картофелем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>С КАРТОФЕЛЕМ вареники кор.0.5кг зам_120</t>
        </is>
      </c>
      <c r="C136" s="36" t="inlineStr">
        <is>
          <t>ШТ</t>
        </is>
      </c>
      <c r="D136" s="28" t="n">
        <v>1002151784945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Блины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Format="1" customHeight="1" s="88" thickBot="1" thickTop="1">
      <c r="A138" s="94">
        <f>RIGHT(D138:D253,4)</f>
        <v/>
      </c>
      <c r="B138" s="89" t="inlineStr">
        <is>
          <t>С КУРИЦЕЙ И ГРИБАМИ 1/420 10шт.зам.</t>
        </is>
      </c>
      <c r="C138" s="90" t="inlineStr">
        <is>
          <t>ШТ</t>
        </is>
      </c>
      <c r="D138" s="83" t="n">
        <v>1002133974956</v>
      </c>
      <c r="E138" s="84" t="n"/>
      <c r="F138" s="85" t="n">
        <v>0.42</v>
      </c>
      <c r="G138" s="85">
        <f>E138*0.42</f>
        <v/>
      </c>
      <c r="H138" s="86" t="n">
        <v>4.2</v>
      </c>
      <c r="I138" s="91" t="n">
        <v>120</v>
      </c>
      <c r="J138" s="86" t="n"/>
      <c r="K138" s="87" t="n"/>
    </row>
    <row r="139" ht="16.5" customHeight="1" s="92" thickTop="1">
      <c r="A139" s="94">
        <f>RIGHT(D139:D254,4)</f>
        <v/>
      </c>
      <c r="B139" s="47" t="inlineStr">
        <is>
          <t>БЛИНЧ.С МЯСОМ пл.1/420 10шт.зам.</t>
        </is>
      </c>
      <c r="C139" s="33" t="inlineStr">
        <is>
          <t>ШТ</t>
        </is>
      </c>
      <c r="D139" s="28" t="n">
        <v>1002131151762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>
      <c r="A140" s="94">
        <f>RIGHT(D140:D255,4)</f>
        <v/>
      </c>
      <c r="B140" s="47" t="inlineStr">
        <is>
          <t>БЛИНЧ. С ТВОРОГОМ 1/420 12шт.зам.</t>
        </is>
      </c>
      <c r="C140" s="36" t="inlineStr">
        <is>
          <t>ШТ</t>
        </is>
      </c>
      <c r="D140" s="28" t="n">
        <v>1002131181764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Консервы мясные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74" t="inlineStr">
        <is>
          <t>Мясокостные замороженные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 xml:space="preserve"> РАГУ СВИНОЕ 1кг 8шт.зам_120с </t>
        </is>
      </c>
      <c r="C143" s="36" t="inlineStr">
        <is>
          <t>ШТ</t>
        </is>
      </c>
      <c r="D143" s="68" t="inlineStr">
        <is>
          <t>1002162156004</t>
        </is>
      </c>
      <c r="E143" s="24" t="n"/>
      <c r="F143" s="23" t="n">
        <v>1</v>
      </c>
      <c r="G143" s="23">
        <f>E143*1</f>
        <v/>
      </c>
      <c r="H143" s="14" t="n">
        <v>8</v>
      </c>
      <c r="I143" s="72" t="n">
        <v>120</v>
      </c>
      <c r="J143" s="39" t="n"/>
    </row>
    <row r="144" ht="15.75" customHeight="1" s="92" thickTop="1">
      <c r="A144" s="94">
        <f>RIGHT(D144:D259,4)</f>
        <v/>
      </c>
      <c r="B144" s="47" t="inlineStr">
        <is>
          <t>ШАШЛЫК ИЗ СВИНИНЫ зам.</t>
        </is>
      </c>
      <c r="C144" s="30" t="inlineStr">
        <is>
          <t>КГ</t>
        </is>
      </c>
      <c r="D144" s="68" t="inlineStr">
        <is>
          <t>1002162215417</t>
        </is>
      </c>
      <c r="E144" s="24" t="n"/>
      <c r="F144" s="23" t="n">
        <v>2</v>
      </c>
      <c r="G144" s="23">
        <f>E144*1</f>
        <v/>
      </c>
      <c r="H144" s="14" t="n">
        <v>6</v>
      </c>
      <c r="I144" s="72" t="n">
        <v>90</v>
      </c>
      <c r="J144" s="39" t="n"/>
    </row>
    <row r="145" ht="15.75" customHeight="1" s="92" thickBot="1">
      <c r="A145" s="94">
        <f>RIGHT(D145:D260,4)</f>
        <v/>
      </c>
      <c r="B145" s="47" t="inlineStr">
        <is>
          <t>РЕБРЫШКИ ОБЫКНОВЕННЫЕ 1кг 12шт.зам.</t>
        </is>
      </c>
      <c r="C145" s="36" t="inlineStr">
        <is>
          <t>ШТ</t>
        </is>
      </c>
      <c r="D145" s="69" t="inlineStr">
        <is>
          <t>1002162166019</t>
        </is>
      </c>
      <c r="E145" s="24" t="n"/>
      <c r="F145" s="23" t="n">
        <v>1</v>
      </c>
      <c r="G145" s="23">
        <f>E145*1</f>
        <v/>
      </c>
      <c r="H145" s="14" t="n">
        <v>12</v>
      </c>
      <c r="I145" s="72" t="n">
        <v>120</v>
      </c>
      <c r="J145" s="39" t="n"/>
    </row>
    <row r="146" ht="16.5" customHeight="1" s="92" thickBot="1" thickTop="1">
      <c r="A146" s="77" t="n"/>
      <c r="B146" s="77" t="inlineStr">
        <is>
          <t>ВСЕГО:</t>
        </is>
      </c>
      <c r="C146" s="16" t="n"/>
      <c r="D146" s="48" t="n"/>
      <c r="E146" s="17">
        <f>SUM(E5:E145)</f>
        <v/>
      </c>
      <c r="F146" s="17">
        <f>SUM(F10:F145)</f>
        <v/>
      </c>
      <c r="G146" s="17">
        <f>SUM(G11:G145)</f>
        <v/>
      </c>
      <c r="H146" s="17">
        <f>SUM(H10:H142)</f>
        <v/>
      </c>
      <c r="I146" s="17" t="n"/>
      <c r="J146" s="17" t="n"/>
    </row>
    <row r="147" ht="15.75" customHeight="1" s="92" thickTop="1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</sheetData>
  <autoFilter ref="A9:J146"/>
  <mergeCells count="2">
    <mergeCell ref="E1:J1"/>
    <mergeCell ref="G3:J3"/>
  </mergeCells>
  <dataValidations disablePrompts="1" count="2">
    <dataValidation sqref="B139" showDropDown="0" showInputMessage="1" showErrorMessage="1" allowBlank="0" type="textLength" operator="lessThanOrEqual">
      <formula1>40</formula1>
    </dataValidation>
    <dataValidation sqref="D143:D1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2024-12-12T11:49:12Z</dcterms:modified>
  <cp:lastModifiedBy>Uaer4</cp:lastModifiedBy>
  <cp:lastPrinted>2023-11-08T08:22:20Z</cp:lastPrinted>
</cp:coreProperties>
</file>