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35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5" i="1" s="1"/>
  <c r="A11" i="1"/>
</calcChain>
</file>

<file path=xl/sharedStrings.xml><?xml version="1.0" encoding="utf-8"?>
<sst xmlns="http://schemas.openxmlformats.org/spreadsheetml/2006/main" count="347" uniqueCount="180">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</sst>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9"/>
  <sheetViews>
    <sheetView tabSelected="1" zoomScale="87" zoomScaleNormal="87" workbookViewId="0">
      <pane ySplit="9" topLeftCell="A109" activePane="bottomLeft" state="frozen"/>
      <selection pane="bottomLeft" activeCell="E135" sqref="E13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45443</v>
      </c>
      <c r="E3" s="7" t="s">
        <v>3</v>
      </c>
      <c r="F3" s="100"/>
      <c r="G3" s="104">
        <v>45446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960</v>
      </c>
      <c r="F18" s="23"/>
      <c r="G18" s="23">
        <f>E18*0.35</f>
        <v>336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>
        <v>1300</v>
      </c>
      <c r="F21" s="23">
        <v>1.366666666666666</v>
      </c>
      <c r="G21" s="23">
        <f>E21*1</f>
        <v>1300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>
        <v>3200</v>
      </c>
      <c r="F22" s="23">
        <v>0.4</v>
      </c>
      <c r="G22" s="23">
        <f>E22*0.4</f>
        <v>1280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>
        <v>120</v>
      </c>
      <c r="F24" s="23">
        <v>2</v>
      </c>
      <c r="G24" s="23">
        <f>E24*1</f>
        <v>120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>
        <v>40</v>
      </c>
      <c r="F26" s="23">
        <v>2</v>
      </c>
      <c r="G26" s="23">
        <f>E26*1</f>
        <v>40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>
        <v>250</v>
      </c>
      <c r="F32" s="23">
        <v>1.366666666666666</v>
      </c>
      <c r="G32" s="23">
        <f>E32*1</f>
        <v>250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>
        <v>1600</v>
      </c>
      <c r="F33" s="23">
        <v>0.4</v>
      </c>
      <c r="G33" s="23">
        <f>E33*0.4</f>
        <v>640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>
        <v>200</v>
      </c>
      <c r="F34" s="23">
        <v>1.366666666666666</v>
      </c>
      <c r="G34" s="23">
        <f>E34*1</f>
        <v>200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>
        <v>280</v>
      </c>
      <c r="F36" s="23">
        <v>0.5</v>
      </c>
      <c r="G36" s="23">
        <f>E36*0.5</f>
        <v>140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>
        <v>1200</v>
      </c>
      <c r="F37" s="23">
        <v>0.4</v>
      </c>
      <c r="G37" s="23">
        <f>E37*0.4</f>
        <v>480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>
        <v>60</v>
      </c>
      <c r="F39" s="23"/>
      <c r="G39" s="23">
        <f>E39*1</f>
        <v>60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>
        <v>120</v>
      </c>
      <c r="F40" s="23"/>
      <c r="G40" s="23">
        <f>E40*0.35</f>
        <v>42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6829</v>
      </c>
      <c r="B45" s="27" t="s">
        <v>58</v>
      </c>
      <c r="C45" s="32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>
        <v>160</v>
      </c>
      <c r="F47" s="23"/>
      <c r="G47" s="23">
        <f>E47*0.6</f>
        <v>96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>
        <v>800</v>
      </c>
      <c r="F48" s="23"/>
      <c r="G48" s="23">
        <f>E48*0.35</f>
        <v>280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>
        <v>60</v>
      </c>
      <c r="F49" s="23"/>
      <c r="G49" s="23">
        <f>E49*1</f>
        <v>60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>
        <v>250</v>
      </c>
      <c r="F50" s="23">
        <v>1.0666666666666671</v>
      </c>
      <c r="G50" s="23">
        <f>E50*1</f>
        <v>250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>
        <v>640</v>
      </c>
      <c r="F51" s="23"/>
      <c r="G51" s="23">
        <f>E51*0.4</f>
        <v>256</v>
      </c>
      <c r="H51" s="14"/>
      <c r="I51" s="14"/>
      <c r="J51" s="40"/>
      <c r="K51" s="83"/>
    </row>
    <row r="52" spans="1:11" ht="16.5" customHeight="1" x14ac:dyDescent="0.25">
      <c r="A52" s="97" t="str">
        <f t="shared" ref="A52:A65" si="1">RIGHT(D52:D175,4)</f>
        <v>6726</v>
      </c>
      <c r="B52" s="46" t="s">
        <v>65</v>
      </c>
      <c r="C52" s="34" t="s">
        <v>25</v>
      </c>
      <c r="D52" s="28">
        <v>1001022466726</v>
      </c>
      <c r="E52" s="24">
        <v>1600</v>
      </c>
      <c r="F52" s="23">
        <v>0.45</v>
      </c>
      <c r="G52" s="23">
        <f>E52*0.41</f>
        <v>656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>
        <v>100</v>
      </c>
      <c r="F53" s="23"/>
      <c r="G53" s="23">
        <f>E53*1</f>
        <v>100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 t="shared" si="1"/>
        <v>6722</v>
      </c>
      <c r="B58" s="46" t="s">
        <v>71</v>
      </c>
      <c r="C58" s="34" t="s">
        <v>25</v>
      </c>
      <c r="D58" s="28">
        <v>1001022376722</v>
      </c>
      <c r="E58" s="24">
        <v>3600</v>
      </c>
      <c r="F58" s="23">
        <v>0.41</v>
      </c>
      <c r="G58" s="23">
        <f>E58*0.41</f>
        <v>1476</v>
      </c>
      <c r="H58" s="14">
        <v>4.5</v>
      </c>
      <c r="I58" s="14">
        <v>45</v>
      </c>
      <c r="J58" s="40"/>
    </row>
    <row r="59" spans="1:11" ht="16.5" customHeight="1" x14ac:dyDescent="0.25">
      <c r="A59" s="97" t="str">
        <f t="shared" si="1"/>
        <v>3812</v>
      </c>
      <c r="B59" s="46" t="s">
        <v>72</v>
      </c>
      <c r="C59" s="31" t="s">
        <v>23</v>
      </c>
      <c r="D59" s="28">
        <v>1001022373812</v>
      </c>
      <c r="E59" s="24">
        <v>650</v>
      </c>
      <c r="F59" s="23">
        <v>2.125</v>
      </c>
      <c r="G59" s="23">
        <f>E59*1</f>
        <v>650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7" t="str">
        <f t="shared" si="1"/>
        <v>6113</v>
      </c>
      <c r="B60" s="27" t="s">
        <v>73</v>
      </c>
      <c r="C60" s="31" t="s">
        <v>23</v>
      </c>
      <c r="D60" s="28">
        <v>1001022376113</v>
      </c>
      <c r="E60" s="24">
        <v>1400</v>
      </c>
      <c r="F60" s="23">
        <v>1.033333333333333</v>
      </c>
      <c r="G60" s="23">
        <f>E60*1</f>
        <v>1400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7" t="str">
        <f t="shared" si="1"/>
        <v>6661</v>
      </c>
      <c r="B61" s="27" t="s">
        <v>74</v>
      </c>
      <c r="C61" s="31" t="s">
        <v>23</v>
      </c>
      <c r="D61" s="28">
        <v>1001022246661</v>
      </c>
      <c r="E61" s="24">
        <v>20</v>
      </c>
      <c r="F61" s="23"/>
      <c r="G61" s="23">
        <f>E61*1</f>
        <v>20</v>
      </c>
      <c r="H61" s="14"/>
      <c r="I61" s="14"/>
      <c r="J61" s="40"/>
      <c r="K61" s="83"/>
    </row>
    <row r="62" spans="1:11" s="15" customFormat="1" ht="16.5" customHeight="1" x14ac:dyDescent="0.25">
      <c r="A62" s="97" t="str">
        <f t="shared" si="1"/>
        <v>6713</v>
      </c>
      <c r="B62" s="27" t="s">
        <v>75</v>
      </c>
      <c r="C62" s="36" t="s">
        <v>25</v>
      </c>
      <c r="D62" s="28">
        <v>1001022246713</v>
      </c>
      <c r="E62" s="24">
        <v>1000</v>
      </c>
      <c r="F62" s="23"/>
      <c r="G62" s="23">
        <f>E62*0.41</f>
        <v>410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6475</v>
      </c>
      <c r="B63" s="27" t="s">
        <v>76</v>
      </c>
      <c r="C63" s="36" t="s">
        <v>25</v>
      </c>
      <c r="D63" s="28">
        <v>1001025176475</v>
      </c>
      <c r="E63" s="24">
        <v>150</v>
      </c>
      <c r="F63" s="23"/>
      <c r="G63" s="23">
        <f>E63*0.4</f>
        <v>60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6776</v>
      </c>
      <c r="B64" s="27" t="s">
        <v>77</v>
      </c>
      <c r="C64" s="36" t="s">
        <v>25</v>
      </c>
      <c r="D64" s="28">
        <v>1001025166776</v>
      </c>
      <c r="E64" s="24">
        <v>80</v>
      </c>
      <c r="F64" s="23"/>
      <c r="G64" s="23">
        <f>E64*0.35</f>
        <v>28</v>
      </c>
      <c r="H64" s="14"/>
      <c r="I64" s="14"/>
      <c r="J64" s="40"/>
      <c r="K64" s="83"/>
    </row>
    <row r="65" spans="1:10" ht="16.5" customHeight="1" thickBot="1" x14ac:dyDescent="0.3">
      <c r="A65" s="97" t="str">
        <f t="shared" si="1"/>
        <v>6297</v>
      </c>
      <c r="B65" s="47" t="s">
        <v>78</v>
      </c>
      <c r="C65" s="36" t="s">
        <v>25</v>
      </c>
      <c r="D65" s="28">
        <v>1001022556297</v>
      </c>
      <c r="E65" s="24">
        <v>960</v>
      </c>
      <c r="F65" s="23"/>
      <c r="G65" s="23">
        <f>E65*0.27</f>
        <v>259.20000000000005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7" t="str">
        <f>RIGHT(D66:D181,4)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7" t="str">
        <f>RIGHT(D67:D182,4)</f>
        <v>3297</v>
      </c>
      <c r="B67" s="47" t="s">
        <v>80</v>
      </c>
      <c r="C67" s="31" t="s">
        <v>23</v>
      </c>
      <c r="D67" s="28">
        <v>1001034063297</v>
      </c>
      <c r="E67" s="24">
        <v>70</v>
      </c>
      <c r="F67" s="23">
        <v>1.013333333333333</v>
      </c>
      <c r="G67" s="23">
        <f>E67*1</f>
        <v>70</v>
      </c>
      <c r="H67" s="14">
        <v>3.04</v>
      </c>
      <c r="I67" s="14">
        <v>30</v>
      </c>
      <c r="J67" s="40"/>
    </row>
    <row r="68" spans="1:10" ht="16.5" customHeight="1" x14ac:dyDescent="0.25">
      <c r="A68" s="97" t="str">
        <f>RIGHT(D68:D185,4)</f>
        <v>6528</v>
      </c>
      <c r="B68" s="47" t="s">
        <v>81</v>
      </c>
      <c r="C68" s="34" t="s">
        <v>25</v>
      </c>
      <c r="D68" s="28">
        <v>1001031076528</v>
      </c>
      <c r="E68" s="24">
        <v>80</v>
      </c>
      <c r="F68" s="23"/>
      <c r="G68" s="23">
        <f>E68*0.4</f>
        <v>32</v>
      </c>
      <c r="H68" s="14"/>
      <c r="I68" s="14"/>
      <c r="J68" s="40"/>
    </row>
    <row r="69" spans="1:10" ht="16.5" customHeight="1" thickBot="1" x14ac:dyDescent="0.3">
      <c r="A69" s="97" t="str">
        <f>RIGHT(D69:D187,4)</f>
        <v>6527</v>
      </c>
      <c r="B69" s="47" t="s">
        <v>82</v>
      </c>
      <c r="C69" s="31" t="s">
        <v>23</v>
      </c>
      <c r="D69" s="28">
        <v>1001031076527</v>
      </c>
      <c r="E69" s="24">
        <v>260</v>
      </c>
      <c r="F69" s="23">
        <v>1.0166666666666671</v>
      </c>
      <c r="G69" s="23">
        <f>E69*1</f>
        <v>260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7" t="str">
        <f>RIGHT(D70:D188,4)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7" t="str">
        <f>RIGHT(D71:D189,4)</f>
        <v>6666</v>
      </c>
      <c r="B71" s="27" t="s">
        <v>84</v>
      </c>
      <c r="C71" s="34" t="s">
        <v>25</v>
      </c>
      <c r="D71" s="28">
        <v>1001302276666</v>
      </c>
      <c r="E71" s="24">
        <v>600</v>
      </c>
      <c r="F71" s="23">
        <v>0.28000000000000003</v>
      </c>
      <c r="G71" s="23">
        <f>E71*0.28</f>
        <v>168.00000000000003</v>
      </c>
      <c r="H71" s="14">
        <v>2.2400000000000002</v>
      </c>
      <c r="I71" s="14">
        <v>45</v>
      </c>
      <c r="J71" s="40"/>
    </row>
    <row r="72" spans="1:10" ht="16.5" customHeight="1" x14ac:dyDescent="0.25">
      <c r="A72" s="97" t="str">
        <f>RIGHT(D72:D190,4)</f>
        <v>6785</v>
      </c>
      <c r="B72" s="27" t="s">
        <v>85</v>
      </c>
      <c r="C72" s="34" t="s">
        <v>25</v>
      </c>
      <c r="D72" s="28">
        <v>1001300516785</v>
      </c>
      <c r="E72" s="24">
        <v>80</v>
      </c>
      <c r="F72" s="23"/>
      <c r="G72" s="23">
        <f>E72*0.33</f>
        <v>26.400000000000002</v>
      </c>
      <c r="H72" s="14"/>
      <c r="I72" s="14"/>
      <c r="J72" s="40"/>
    </row>
    <row r="73" spans="1:10" ht="16.5" customHeight="1" x14ac:dyDescent="0.25">
      <c r="A73" s="97" t="str">
        <f>RIGHT(D73:D190,4)</f>
        <v>6773</v>
      </c>
      <c r="B73" s="27" t="s">
        <v>86</v>
      </c>
      <c r="C73" s="34" t="s">
        <v>25</v>
      </c>
      <c r="D73" s="28">
        <v>1001303106773</v>
      </c>
      <c r="E73" s="24">
        <v>40</v>
      </c>
      <c r="F73" s="23">
        <v>0.28000000000000003</v>
      </c>
      <c r="G73" s="23">
        <f>E73*0.28</f>
        <v>11.200000000000001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7" t="str">
        <f>RIGHT(D74:D191,4)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7" t="str">
        <f>RIGHT(D75:D193,4)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7" t="str">
        <f>RIGHT(D76:D194,4)</f>
        <v>6683</v>
      </c>
      <c r="B76" s="27" t="s">
        <v>89</v>
      </c>
      <c r="C76" s="34" t="s">
        <v>25</v>
      </c>
      <c r="D76" s="28">
        <v>1001300386683</v>
      </c>
      <c r="E76" s="24">
        <v>1000</v>
      </c>
      <c r="F76" s="23">
        <v>0.35</v>
      </c>
      <c r="G76" s="23">
        <f>E76*0.35</f>
        <v>350</v>
      </c>
      <c r="H76" s="14">
        <v>2.8</v>
      </c>
      <c r="I76" s="14">
        <v>45</v>
      </c>
      <c r="J76" s="40"/>
    </row>
    <row r="77" spans="1:10" ht="16.5" customHeight="1" x14ac:dyDescent="0.25">
      <c r="A77" s="97" t="str">
        <f>RIGHT(D77:D196,4)</f>
        <v>6793</v>
      </c>
      <c r="B77" s="27" t="s">
        <v>90</v>
      </c>
      <c r="C77" s="34" t="s">
        <v>25</v>
      </c>
      <c r="D77" s="28">
        <v>1001303636793</v>
      </c>
      <c r="E77" s="24"/>
      <c r="F77" s="23"/>
      <c r="G77" s="23">
        <f>E77*0.33</f>
        <v>0</v>
      </c>
      <c r="H77" s="14"/>
      <c r="I77" s="14"/>
      <c r="J77" s="40"/>
    </row>
    <row r="78" spans="1:10" ht="16.5" customHeight="1" x14ac:dyDescent="0.25">
      <c r="A78" s="97" t="str">
        <f>RIGHT(D78:D197,4)</f>
        <v>6795</v>
      </c>
      <c r="B78" s="27" t="s">
        <v>91</v>
      </c>
      <c r="C78" s="34" t="s">
        <v>25</v>
      </c>
      <c r="D78" s="28">
        <v>1001302596795</v>
      </c>
      <c r="E78" s="24"/>
      <c r="F78" s="23"/>
      <c r="G78" s="23">
        <f>E78*0.33</f>
        <v>0</v>
      </c>
      <c r="H78" s="14"/>
      <c r="I78" s="14"/>
      <c r="J78" s="40"/>
    </row>
    <row r="79" spans="1:10" ht="16.5" customHeight="1" x14ac:dyDescent="0.25">
      <c r="A79" s="97" t="str">
        <f>RIGHT(D79:D197,4)</f>
        <v>6807</v>
      </c>
      <c r="B79" s="27" t="s">
        <v>92</v>
      </c>
      <c r="C79" s="34" t="s">
        <v>25</v>
      </c>
      <c r="D79" s="28">
        <v>1001300366807</v>
      </c>
      <c r="E79" s="24"/>
      <c r="F79" s="23"/>
      <c r="G79" s="23">
        <f>E79*0.33</f>
        <v>0</v>
      </c>
      <c r="H79" s="14"/>
      <c r="I79" s="14"/>
      <c r="J79" s="40"/>
    </row>
    <row r="80" spans="1:10" ht="16.5" customHeight="1" x14ac:dyDescent="0.25">
      <c r="A80" s="97" t="str">
        <f>RIGHT(D80:D197,4)</f>
        <v>6684</v>
      </c>
      <c r="B80" s="27" t="s">
        <v>93</v>
      </c>
      <c r="C80" s="34" t="s">
        <v>25</v>
      </c>
      <c r="D80" s="28">
        <v>1001304506684</v>
      </c>
      <c r="E80" s="24">
        <v>1200</v>
      </c>
      <c r="F80" s="23">
        <v>0.28000000000000003</v>
      </c>
      <c r="G80" s="23">
        <f>E80*0.28</f>
        <v>336.00000000000006</v>
      </c>
      <c r="H80" s="14">
        <v>2.2400000000000002</v>
      </c>
      <c r="I80" s="14">
        <v>45</v>
      </c>
      <c r="J80" s="40"/>
    </row>
    <row r="81" spans="1:10" ht="16.5" customHeight="1" x14ac:dyDescent="0.25">
      <c r="A81" s="97" t="str">
        <f>RIGHT(D81:D198,4)</f>
        <v>6562</v>
      </c>
      <c r="B81" s="27" t="s">
        <v>94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7" t="str">
        <f>RIGHT(D82:D199,4)</f>
        <v>6787</v>
      </c>
      <c r="B82" s="27" t="s">
        <v>95</v>
      </c>
      <c r="C82" s="34" t="s">
        <v>25</v>
      </c>
      <c r="D82" s="28">
        <v>1001300456787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RIGHT(D83:D199,4)</f>
        <v>6215</v>
      </c>
      <c r="B83" s="27" t="s">
        <v>96</v>
      </c>
      <c r="C83" s="34" t="s">
        <v>25</v>
      </c>
      <c r="D83" s="28">
        <v>1001305196215</v>
      </c>
      <c r="E83" s="24"/>
      <c r="F83" s="23"/>
      <c r="G83" s="23">
        <f>E83*0.35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6689</v>
      </c>
      <c r="B84" s="65" t="s">
        <v>97</v>
      </c>
      <c r="C84" s="34" t="s">
        <v>25</v>
      </c>
      <c r="D84" s="28">
        <v>1001303986689</v>
      </c>
      <c r="E84" s="24">
        <v>2200</v>
      </c>
      <c r="F84" s="23">
        <v>0.35</v>
      </c>
      <c r="G84" s="23">
        <f>E84*0.35</f>
        <v>770</v>
      </c>
      <c r="H84" s="14">
        <v>2.8</v>
      </c>
      <c r="I84" s="14">
        <v>45</v>
      </c>
      <c r="J84" s="40"/>
    </row>
    <row r="85" spans="1:10" ht="16.5" customHeight="1" x14ac:dyDescent="0.25">
      <c r="A85" s="97" t="str">
        <f>RIGHT(D85:D201,4)</f>
        <v>6791</v>
      </c>
      <c r="B85" s="65" t="s">
        <v>98</v>
      </c>
      <c r="C85" s="34" t="s">
        <v>25</v>
      </c>
      <c r="D85" s="28">
        <v>1001304096791</v>
      </c>
      <c r="E85" s="24"/>
      <c r="F85" s="23"/>
      <c r="G85" s="23">
        <f>E85*0.33</f>
        <v>0</v>
      </c>
      <c r="H85" s="14"/>
      <c r="I85" s="14"/>
      <c r="J85" s="40"/>
    </row>
    <row r="86" spans="1:10" ht="16.5" customHeight="1" x14ac:dyDescent="0.25">
      <c r="A86" s="97" t="str">
        <f>RIGHT(D86:D201,4)</f>
        <v>6212</v>
      </c>
      <c r="B86" s="65" t="s">
        <v>99</v>
      </c>
      <c r="C86" s="31" t="s">
        <v>23</v>
      </c>
      <c r="D86" s="28">
        <v>1001301876212</v>
      </c>
      <c r="E86" s="24"/>
      <c r="F86" s="23">
        <v>0.68</v>
      </c>
      <c r="G86" s="23">
        <f>E86*1</f>
        <v>0</v>
      </c>
      <c r="H86" s="14"/>
      <c r="I86" s="14">
        <v>45</v>
      </c>
      <c r="J86" s="40"/>
    </row>
    <row r="87" spans="1:10" ht="16.5" customHeight="1" x14ac:dyDescent="0.25">
      <c r="A87" s="97" t="str">
        <f>RIGHT(D87:D202,4)</f>
        <v>5341</v>
      </c>
      <c r="B87" s="65" t="s">
        <v>100</v>
      </c>
      <c r="C87" s="31" t="s">
        <v>23</v>
      </c>
      <c r="D87" s="28">
        <v>1001053985341</v>
      </c>
      <c r="E87" s="24">
        <v>200</v>
      </c>
      <c r="F87" s="23">
        <v>0.71250000000000002</v>
      </c>
      <c r="G87" s="23">
        <f>E87*1</f>
        <v>200</v>
      </c>
      <c r="H87" s="14">
        <v>5.7</v>
      </c>
      <c r="I87" s="14">
        <v>45</v>
      </c>
      <c r="J87" s="40"/>
    </row>
    <row r="88" spans="1:10" ht="16.5" customHeight="1" x14ac:dyDescent="0.25">
      <c r="A88" s="97" t="str">
        <f>RIGHT(D88:D203,4)</f>
        <v>6692</v>
      </c>
      <c r="B88" s="65" t="s">
        <v>101</v>
      </c>
      <c r="C88" s="34" t="s">
        <v>25</v>
      </c>
      <c r="D88" s="28">
        <v>1001303056692</v>
      </c>
      <c r="E88" s="24">
        <v>200</v>
      </c>
      <c r="F88" s="23">
        <v>0.28000000000000003</v>
      </c>
      <c r="G88" s="23">
        <f>E88*0.28</f>
        <v>56.000000000000007</v>
      </c>
      <c r="H88" s="14">
        <v>2.2400000000000002</v>
      </c>
      <c r="I88" s="14">
        <v>45</v>
      </c>
      <c r="J88" s="40"/>
    </row>
    <row r="89" spans="1:10" ht="16.5" customHeight="1" x14ac:dyDescent="0.25">
      <c r="A89" s="97" t="str">
        <f>RIGHT(D89:D204,4)</f>
        <v>6586</v>
      </c>
      <c r="B89" s="65" t="s">
        <v>102</v>
      </c>
      <c r="C89" s="34" t="s">
        <v>25</v>
      </c>
      <c r="D89" s="28">
        <v>1001215576586</v>
      </c>
      <c r="E89" s="24">
        <v>80</v>
      </c>
      <c r="F89" s="23"/>
      <c r="G89" s="23">
        <f>E89*0.09</f>
        <v>7.1999999999999993</v>
      </c>
      <c r="H89" s="14"/>
      <c r="I89" s="14"/>
      <c r="J89" s="40"/>
    </row>
    <row r="90" spans="1:10" ht="16.5" customHeight="1" x14ac:dyDescent="0.25">
      <c r="A90" s="97" t="str">
        <f>RIGHT(D90:D202,4)</f>
        <v>6228</v>
      </c>
      <c r="B90" s="65" t="s">
        <v>103</v>
      </c>
      <c r="C90" s="34" t="s">
        <v>25</v>
      </c>
      <c r="D90" s="28">
        <v>1001225416228</v>
      </c>
      <c r="E90" s="24">
        <v>170</v>
      </c>
      <c r="F90" s="23"/>
      <c r="G90" s="23">
        <f>E90*0.09</f>
        <v>15.299999999999999</v>
      </c>
      <c r="H90" s="14"/>
      <c r="I90" s="14"/>
      <c r="J90" s="40"/>
    </row>
    <row r="91" spans="1:10" ht="16.5" customHeight="1" x14ac:dyDescent="0.25">
      <c r="A91" s="97" t="str">
        <f t="shared" ref="A91:A98" si="2">RIGHT(D91:D202,4)</f>
        <v>5544</v>
      </c>
      <c r="B91" s="27" t="s">
        <v>104</v>
      </c>
      <c r="C91" s="31" t="s">
        <v>23</v>
      </c>
      <c r="D91" s="28">
        <v>1001051875544</v>
      </c>
      <c r="E91" s="24">
        <v>450</v>
      </c>
      <c r="F91" s="23">
        <v>0.85</v>
      </c>
      <c r="G91" s="23">
        <f>E91*1</f>
        <v>450</v>
      </c>
      <c r="H91" s="14">
        <v>5.0999999999999996</v>
      </c>
      <c r="I91" s="14">
        <v>45</v>
      </c>
      <c r="J91" s="40"/>
    </row>
    <row r="92" spans="1:10" ht="16.5" customHeight="1" x14ac:dyDescent="0.25">
      <c r="A92" s="97" t="str">
        <f t="shared" si="2"/>
        <v>6213</v>
      </c>
      <c r="B92" s="27" t="s">
        <v>105</v>
      </c>
      <c r="C92" s="34" t="s">
        <v>25</v>
      </c>
      <c r="D92" s="28">
        <v>1001301876213</v>
      </c>
      <c r="E92" s="24"/>
      <c r="F92" s="23"/>
      <c r="G92" s="23">
        <f>E92*0.35</f>
        <v>0</v>
      </c>
      <c r="H92" s="14"/>
      <c r="I92" s="14"/>
      <c r="J92" s="40"/>
    </row>
    <row r="93" spans="1:10" ht="15.75" customHeight="1" thickBot="1" x14ac:dyDescent="0.3">
      <c r="A93" s="97" t="str">
        <f t="shared" si="2"/>
        <v>6697</v>
      </c>
      <c r="B93" s="27" t="s">
        <v>106</v>
      </c>
      <c r="C93" s="37" t="s">
        <v>25</v>
      </c>
      <c r="D93" s="28">
        <v>1001301876697</v>
      </c>
      <c r="E93" s="24">
        <v>2800</v>
      </c>
      <c r="F93" s="23">
        <v>0.35</v>
      </c>
      <c r="G93" s="23">
        <f>E93*0.35</f>
        <v>979.99999999999989</v>
      </c>
      <c r="H93" s="14">
        <v>2.8</v>
      </c>
      <c r="I93" s="14">
        <v>45</v>
      </c>
      <c r="J93" s="40"/>
    </row>
    <row r="94" spans="1:10" ht="16.5" customHeight="1" thickTop="1" thickBot="1" x14ac:dyDescent="0.3">
      <c r="A94" s="97" t="str">
        <f t="shared" si="2"/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6.5" customHeight="1" thickTop="1" x14ac:dyDescent="0.25">
      <c r="A95" s="97" t="str">
        <f t="shared" si="2"/>
        <v>5706</v>
      </c>
      <c r="B95" s="27" t="s">
        <v>108</v>
      </c>
      <c r="C95" s="34" t="s">
        <v>25</v>
      </c>
      <c r="D95" s="28">
        <v>1001061975706</v>
      </c>
      <c r="E95" s="24">
        <v>800</v>
      </c>
      <c r="F95" s="23">
        <v>0.25</v>
      </c>
      <c r="G95" s="23">
        <f>E95*0.25</f>
        <v>200</v>
      </c>
      <c r="H95" s="14">
        <v>2</v>
      </c>
      <c r="I95" s="14">
        <v>120</v>
      </c>
      <c r="J95" s="40"/>
    </row>
    <row r="96" spans="1:10" ht="16.5" customHeight="1" x14ac:dyDescent="0.25">
      <c r="A96" s="97" t="str">
        <f t="shared" si="2"/>
        <v>6454</v>
      </c>
      <c r="B96" s="27" t="s">
        <v>109</v>
      </c>
      <c r="C96" s="34" t="s">
        <v>25</v>
      </c>
      <c r="D96" s="28">
        <v>1001201976454</v>
      </c>
      <c r="E96" s="24">
        <v>560</v>
      </c>
      <c r="F96" s="23">
        <v>0.1</v>
      </c>
      <c r="G96" s="23">
        <f>E96*0.1</f>
        <v>56</v>
      </c>
      <c r="H96" s="14">
        <v>0.8</v>
      </c>
      <c r="I96" s="14">
        <v>60</v>
      </c>
      <c r="J96" s="40"/>
    </row>
    <row r="97" spans="1:10" ht="16.5" customHeight="1" x14ac:dyDescent="0.25">
      <c r="A97" s="97" t="str">
        <f t="shared" si="2"/>
        <v>6222</v>
      </c>
      <c r="B97" s="27" t="s">
        <v>110</v>
      </c>
      <c r="C97" s="34" t="s">
        <v>25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40"/>
    </row>
    <row r="98" spans="1:10" ht="16.5" customHeight="1" x14ac:dyDescent="0.25">
      <c r="A98" s="97" t="str">
        <f t="shared" si="2"/>
        <v>5931</v>
      </c>
      <c r="B98" s="27" t="s">
        <v>111</v>
      </c>
      <c r="C98" s="34" t="s">
        <v>25</v>
      </c>
      <c r="D98" s="28">
        <v>1001060755931</v>
      </c>
      <c r="E98" s="24">
        <v>400</v>
      </c>
      <c r="F98" s="23">
        <v>0.22</v>
      </c>
      <c r="G98" s="23">
        <f>E98*0.22</f>
        <v>88</v>
      </c>
      <c r="H98" s="14">
        <v>1.76</v>
      </c>
      <c r="I98" s="14">
        <v>120</v>
      </c>
      <c r="J98" s="40"/>
    </row>
    <row r="99" spans="1:10" ht="16.5" customHeight="1" x14ac:dyDescent="0.25">
      <c r="A99" s="97" t="str">
        <f>RIGHT(D99:D211,4)</f>
        <v>5708</v>
      </c>
      <c r="B99" s="27" t="s">
        <v>112</v>
      </c>
      <c r="C99" s="31" t="s">
        <v>23</v>
      </c>
      <c r="D99" s="28">
        <v>1001063145708</v>
      </c>
      <c r="E99" s="24">
        <v>50</v>
      </c>
      <c r="F99" s="23">
        <v>0.51249999999999996</v>
      </c>
      <c r="G99" s="23">
        <f>E99*1</f>
        <v>50</v>
      </c>
      <c r="H99" s="14">
        <v>4.0999999999999996</v>
      </c>
      <c r="I99" s="14">
        <v>120</v>
      </c>
      <c r="J99" s="40"/>
    </row>
    <row r="100" spans="1:10" ht="16.5" customHeight="1" x14ac:dyDescent="0.25">
      <c r="A100" s="97" t="str">
        <f>RIGHT(D100:D212,4)</f>
        <v>6555</v>
      </c>
      <c r="B100" s="27" t="s">
        <v>113</v>
      </c>
      <c r="C100" s="34" t="s">
        <v>25</v>
      </c>
      <c r="D100" s="28">
        <v>1001203146555</v>
      </c>
      <c r="E100" s="24"/>
      <c r="F100" s="23"/>
      <c r="G100" s="23">
        <f>E100*0.1</f>
        <v>0</v>
      </c>
      <c r="H100" s="14"/>
      <c r="I100" s="14"/>
      <c r="J100" s="40"/>
    </row>
    <row r="101" spans="1:10" ht="16.5" customHeight="1" x14ac:dyDescent="0.25">
      <c r="A101" s="97" t="str">
        <f>RIGHT(D101:D216,4)</f>
        <v>4993</v>
      </c>
      <c r="B101" s="27" t="s">
        <v>114</v>
      </c>
      <c r="C101" s="34" t="s">
        <v>25</v>
      </c>
      <c r="D101" s="28">
        <v>1001060764993</v>
      </c>
      <c r="E101" s="24">
        <v>400</v>
      </c>
      <c r="F101" s="23">
        <v>0.25</v>
      </c>
      <c r="G101" s="23">
        <f>E101*0.25</f>
        <v>100</v>
      </c>
      <c r="H101" s="14">
        <v>2</v>
      </c>
      <c r="I101" s="14">
        <v>120</v>
      </c>
      <c r="J101" s="40"/>
    </row>
    <row r="102" spans="1:10" ht="16.5" customHeight="1" x14ac:dyDescent="0.25">
      <c r="A102" s="97" t="str">
        <f>RIGHT(D102:D217,4)</f>
        <v>5682</v>
      </c>
      <c r="B102" s="27" t="s">
        <v>115</v>
      </c>
      <c r="C102" s="34" t="s">
        <v>25</v>
      </c>
      <c r="D102" s="28">
        <v>1001193115682</v>
      </c>
      <c r="E102" s="24">
        <v>1000</v>
      </c>
      <c r="F102" s="23">
        <v>0.12</v>
      </c>
      <c r="G102" s="23">
        <f>E102*0.12</f>
        <v>120</v>
      </c>
      <c r="H102" s="14">
        <v>0.96</v>
      </c>
      <c r="I102" s="14">
        <v>60</v>
      </c>
      <c r="J102" s="40"/>
    </row>
    <row r="103" spans="1:10" ht="16.5" customHeight="1" x14ac:dyDescent="0.25">
      <c r="A103" s="97" t="str">
        <f>RIGHT(D103:D218,4)</f>
        <v>6221</v>
      </c>
      <c r="B103" s="27" t="s">
        <v>116</v>
      </c>
      <c r="C103" s="34" t="s">
        <v>25</v>
      </c>
      <c r="D103" s="28">
        <v>1001205376221</v>
      </c>
      <c r="E103" s="24"/>
      <c r="F103" s="23"/>
      <c r="G103" s="23">
        <f>E103*0.09</f>
        <v>0</v>
      </c>
      <c r="H103" s="14"/>
      <c r="I103" s="14"/>
      <c r="J103" s="40"/>
    </row>
    <row r="104" spans="1:10" ht="16.5" customHeight="1" x14ac:dyDescent="0.25">
      <c r="A104" s="97" t="str">
        <f t="shared" ref="A104:A111" si="3">RIGHT(D104:D220,4)</f>
        <v>4117</v>
      </c>
      <c r="B104" s="27" t="s">
        <v>117</v>
      </c>
      <c r="C104" s="31" t="s">
        <v>23</v>
      </c>
      <c r="D104" s="28">
        <v>1001062504117</v>
      </c>
      <c r="E104" s="24">
        <v>50</v>
      </c>
      <c r="F104" s="23">
        <v>0.48749999999999999</v>
      </c>
      <c r="G104" s="23">
        <f>E104*1</f>
        <v>50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3"/>
        <v>5483</v>
      </c>
      <c r="B105" s="27" t="s">
        <v>118</v>
      </c>
      <c r="C105" s="34" t="s">
        <v>25</v>
      </c>
      <c r="D105" s="28">
        <v>1001062505483</v>
      </c>
      <c r="E105" s="24">
        <v>800</v>
      </c>
      <c r="F105" s="23">
        <v>0.25</v>
      </c>
      <c r="G105" s="23">
        <f>E105*0.25</f>
        <v>200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3"/>
        <v>6453</v>
      </c>
      <c r="B106" s="27" t="s">
        <v>119</v>
      </c>
      <c r="C106" s="34" t="s">
        <v>25</v>
      </c>
      <c r="D106" s="28">
        <v>1001202506453</v>
      </c>
      <c r="E106" s="24">
        <v>700</v>
      </c>
      <c r="F106" s="23">
        <v>0.1</v>
      </c>
      <c r="G106" s="23">
        <f>E106*0.1</f>
        <v>70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3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3"/>
        <v>6756</v>
      </c>
      <c r="B108" s="29" t="s">
        <v>121</v>
      </c>
      <c r="C108" s="33" t="s">
        <v>23</v>
      </c>
      <c r="D108" s="30">
        <v>1001092446756</v>
      </c>
      <c r="E108" s="24">
        <v>100</v>
      </c>
      <c r="F108" s="23">
        <v>1.5249999999999999</v>
      </c>
      <c r="G108" s="23">
        <f>E108*1</f>
        <v>100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3"/>
        <v>4611</v>
      </c>
      <c r="B109" s="29" t="s">
        <v>122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3"/>
        <v>6645</v>
      </c>
      <c r="B110" s="29" t="s">
        <v>123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6470</v>
      </c>
      <c r="B111" s="29" t="s">
        <v>124</v>
      </c>
      <c r="C111" s="33" t="s">
        <v>23</v>
      </c>
      <c r="D111" s="81">
        <v>1001092436470</v>
      </c>
      <c r="E111" s="24"/>
      <c r="F111" s="23"/>
      <c r="G111" s="23">
        <f>E111*1</f>
        <v>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125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126</v>
      </c>
      <c r="C113" s="38" t="s">
        <v>25</v>
      </c>
      <c r="D113" s="52">
        <v>1001094053215</v>
      </c>
      <c r="E113" s="24">
        <v>120</v>
      </c>
      <c r="F113" s="23">
        <v>0.4</v>
      </c>
      <c r="G113" s="23">
        <f>E113*0.4</f>
        <v>48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128</v>
      </c>
      <c r="C115" s="36" t="s">
        <v>25</v>
      </c>
      <c r="D115" s="28">
        <v>1001082576281</v>
      </c>
      <c r="E115" s="24"/>
      <c r="F115" s="23">
        <v>0.3</v>
      </c>
      <c r="G115" s="23">
        <f>E115*0.3</f>
        <v>0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129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130</v>
      </c>
      <c r="C117" s="36" t="s">
        <v>25</v>
      </c>
      <c r="D117" s="28">
        <v>1001233296445</v>
      </c>
      <c r="E117" s="24">
        <v>40</v>
      </c>
      <c r="F117" s="23"/>
      <c r="G117" s="23">
        <f>E117*0.18</f>
        <v>7.1999999999999993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133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134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135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4">RIGHT(D123:D238,4)</f>
        <v>6313</v>
      </c>
      <c r="B123" s="48" t="s">
        <v>136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4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4"/>
        <v>4945</v>
      </c>
      <c r="B125" s="48" t="s">
        <v>138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4"/>
        <v>4956</v>
      </c>
      <c r="B127" s="92" t="s">
        <v>140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4"/>
        <v>1762</v>
      </c>
      <c r="B128" s="48" t="s">
        <v>141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4"/>
        <v>1764</v>
      </c>
      <c r="B129" s="48" t="s">
        <v>142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>6004</v>
      </c>
      <c r="B132" s="48" t="s">
        <v>145</v>
      </c>
      <c r="C132" s="37" t="s">
        <v>25</v>
      </c>
      <c r="D132" s="69" t="s">
        <v>146</v>
      </c>
      <c r="E132" s="24"/>
      <c r="F132" s="23">
        <v>1</v>
      </c>
      <c r="G132" s="23">
        <f>E132*1</f>
        <v>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4"/>
        <v>5417</v>
      </c>
      <c r="B133" s="48" t="s">
        <v>147</v>
      </c>
      <c r="C133" s="31" t="s">
        <v>23</v>
      </c>
      <c r="D133" s="69" t="s">
        <v>148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4"/>
        <v>6019</v>
      </c>
      <c r="B134" s="48" t="s">
        <v>149</v>
      </c>
      <c r="C134" s="37" t="s">
        <v>25</v>
      </c>
      <c r="D134" s="70" t="s">
        <v>150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151</v>
      </c>
      <c r="C135" s="16"/>
      <c r="D135" s="49"/>
      <c r="E135" s="17">
        <f>SUM(E5:E134)</f>
        <v>35690</v>
      </c>
      <c r="F135" s="17">
        <f>SUM(F10:F134)</f>
        <v>39.107916666666675</v>
      </c>
      <c r="G135" s="17">
        <f>SUM(G11:G134)</f>
        <v>15934.500000000002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/>
  <mergeCells count="2">
    <mergeCell ref="E1:J1"/>
    <mergeCell ref="G3:J3"/>
  </mergeCells>
  <dataValidations disablePrompts="1" count="2">
    <dataValidation type="textLength" operator="lessThanOrEqual" showInputMessage="1" showErrorMessage="1" sqref="B128">
      <formula1>40</formula1>
    </dataValidation>
    <dataValidation type="textLength" operator="equal" showInputMessage="1" showErrorMessage="1" sqref="D132:D13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114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100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104</v>
      </c>
    </row>
    <row r="24" spans="2:3" x14ac:dyDescent="0.25">
      <c r="B24" s="27" t="s">
        <v>115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111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162</v>
      </c>
    </row>
    <row r="37" spans="2:3" x14ac:dyDescent="0.25">
      <c r="B37" s="80" t="s">
        <v>163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7" t="s">
        <v>101</v>
      </c>
      <c r="C46" s="62"/>
    </row>
    <row r="47" spans="2:3" x14ac:dyDescent="0.25">
      <c r="B47" s="27" t="s">
        <v>84</v>
      </c>
    </row>
    <row r="48" spans="2:3" x14ac:dyDescent="0.25">
      <c r="B48" s="67" t="s">
        <v>164</v>
      </c>
      <c r="C48" s="62"/>
    </row>
    <row r="49" spans="2:3" x14ac:dyDescent="0.25">
      <c r="B49" s="67" t="s">
        <v>165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166</v>
      </c>
      <c r="C53" s="62"/>
    </row>
    <row r="54" spans="2:3" x14ac:dyDescent="0.25">
      <c r="B54" s="80" t="s">
        <v>167</v>
      </c>
      <c r="C54" s="62"/>
    </row>
    <row r="55" spans="2:3" x14ac:dyDescent="0.25">
      <c r="B55" s="80" t="s">
        <v>168</v>
      </c>
      <c r="C55" s="82"/>
    </row>
    <row r="56" spans="2:3" x14ac:dyDescent="0.25">
      <c r="B56" s="71" t="s">
        <v>119</v>
      </c>
    </row>
    <row r="57" spans="2:3" x14ac:dyDescent="0.25">
      <c r="B57" s="27" t="s">
        <v>109</v>
      </c>
    </row>
    <row r="58" spans="2:3" x14ac:dyDescent="0.25">
      <c r="B58" s="80" t="s">
        <v>169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170</v>
      </c>
      <c r="C60" s="82"/>
    </row>
    <row r="61" spans="2:3" x14ac:dyDescent="0.25">
      <c r="B61" s="27" t="s">
        <v>106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105</v>
      </c>
      <c r="C72" s="82"/>
    </row>
    <row r="73" spans="2:3" x14ac:dyDescent="0.25">
      <c r="B73" s="80" t="s">
        <v>96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171</v>
      </c>
      <c r="C75" s="82"/>
    </row>
    <row r="76" spans="2:3" x14ac:dyDescent="0.25">
      <c r="B76" s="61" t="s">
        <v>172</v>
      </c>
      <c r="C76" s="62"/>
    </row>
    <row r="77" spans="2:3" x14ac:dyDescent="0.25">
      <c r="B77" s="61" t="s">
        <v>173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174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175</v>
      </c>
      <c r="C82" s="62"/>
    </row>
    <row r="83" spans="2:4" x14ac:dyDescent="0.25">
      <c r="B83" s="61" t="s">
        <v>176</v>
      </c>
      <c r="C83" s="62"/>
    </row>
    <row r="84" spans="2:4" x14ac:dyDescent="0.25">
      <c r="B84" s="61" t="s">
        <v>177</v>
      </c>
      <c r="C84" s="62"/>
    </row>
    <row r="85" spans="2:4" x14ac:dyDescent="0.25">
      <c r="B85" s="61" t="s">
        <v>178</v>
      </c>
      <c r="C85" s="62"/>
    </row>
    <row r="86" spans="2:4" x14ac:dyDescent="0.25">
      <c r="B86" s="68" t="s">
        <v>179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2024-05-29T07:14:30Z</dcterms:modified>
</cp:coreProperties>
</file>