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<sst xmlns="http://schemas.openxmlformats.org/spreadsheetml/2006/main" count="349" uniqueCount="181">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</sst>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0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45447</v>
      </c>
      <c r="E3" s="7" t="s">
        <v>3</v>
      </c>
      <c r="F3" s="100"/>
      <c r="G3" s="104">
        <v>45450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520</v>
      </c>
      <c r="F21" s="23">
        <v>1.366666666666666</v>
      </c>
      <c r="G21" s="23">
        <f>E21*1</f>
        <v>520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>
        <v>40</v>
      </c>
      <c r="F31" s="23"/>
      <c r="G31" s="23">
        <f>E31*0.4</f>
        <v>16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440</v>
      </c>
      <c r="F48" s="23"/>
      <c r="G48" s="23">
        <f>E48*0.35</f>
        <v>154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>
        <v>100</v>
      </c>
      <c r="F49" s="23"/>
      <c r="G49" s="23">
        <f>E49*1</f>
        <v>100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200</v>
      </c>
      <c r="F50" s="23">
        <v>1.0666666666666671</v>
      </c>
      <c r="G50" s="23">
        <f>E50*1</f>
        <v>200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 t="shared" ref="A52:A58" si="1">RIGHT(D52:D176,4)</f>
        <v>6726</v>
      </c>
      <c r="B52" s="46" t="s">
        <v>65</v>
      </c>
      <c r="C52" s="34" t="s">
        <v>25</v>
      </c>
      <c r="D52" s="28">
        <v>1001022466726</v>
      </c>
      <c r="E52" s="24">
        <v>400</v>
      </c>
      <c r="F52" s="23">
        <v>0.45</v>
      </c>
      <c r="G52" s="23">
        <f>E52*0.41</f>
        <v>164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6765</v>
      </c>
      <c r="B58" s="46" t="s">
        <v>71</v>
      </c>
      <c r="C58" s="34" t="s">
        <v>25</v>
      </c>
      <c r="D58" s="28">
        <v>1001023696765</v>
      </c>
      <c r="E58" s="24">
        <v>60</v>
      </c>
      <c r="F58" s="23"/>
      <c r="G58" s="23">
        <f>E58*0.36</f>
        <v>21.599999999999998</v>
      </c>
      <c r="H58" s="14"/>
      <c r="I58" s="14"/>
      <c r="J58" s="40"/>
    </row>
    <row r="59" spans="1:11" ht="16.5" customHeight="1" x14ac:dyDescent="0.25">
      <c r="A59" s="97" t="str">
        <f t="shared" ref="A59:A66" si="2">RIGHT(D59:D182,4)</f>
        <v>6722</v>
      </c>
      <c r="B59" s="46" t="s">
        <v>72</v>
      </c>
      <c r="C59" s="34" t="s">
        <v>25</v>
      </c>
      <c r="D59" s="28">
        <v>1001022376722</v>
      </c>
      <c r="E59" s="24">
        <v>1500</v>
      </c>
      <c r="F59" s="23">
        <v>0.41</v>
      </c>
      <c r="G59" s="23">
        <f>E59*0.41</f>
        <v>615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73</v>
      </c>
      <c r="C60" s="31" t="s">
        <v>23</v>
      </c>
      <c r="D60" s="28">
        <v>1001022373812</v>
      </c>
      <c r="E60" s="24">
        <v>400</v>
      </c>
      <c r="F60" s="23">
        <v>2.125</v>
      </c>
      <c r="G60" s="23">
        <f>E60*1</f>
        <v>400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74</v>
      </c>
      <c r="C61" s="31" t="s">
        <v>23</v>
      </c>
      <c r="D61" s="28">
        <v>1001022376113</v>
      </c>
      <c r="E61" s="24">
        <v>800</v>
      </c>
      <c r="F61" s="23">
        <v>1.033333333333333</v>
      </c>
      <c r="G61" s="23">
        <f>E61*1</f>
        <v>800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75</v>
      </c>
      <c r="C62" s="31" t="s">
        <v>23</v>
      </c>
      <c r="D62" s="28">
        <v>1001022246661</v>
      </c>
      <c r="E62" s="24">
        <v>20</v>
      </c>
      <c r="F62" s="23"/>
      <c r="G62" s="23">
        <f>E62*1</f>
        <v>20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76</v>
      </c>
      <c r="C63" s="36" t="s">
        <v>25</v>
      </c>
      <c r="D63" s="28">
        <v>1001022246713</v>
      </c>
      <c r="E63" s="24">
        <v>600</v>
      </c>
      <c r="F63" s="23"/>
      <c r="G63" s="23">
        <f>E63*0.41</f>
        <v>245.99999999999997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77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78</v>
      </c>
      <c r="C65" s="36" t="s">
        <v>25</v>
      </c>
      <c r="D65" s="28">
        <v>1001025166776</v>
      </c>
      <c r="E65" s="24">
        <v>40</v>
      </c>
      <c r="F65" s="23"/>
      <c r="G65" s="23">
        <f>E65*0.35</f>
        <v>14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79</v>
      </c>
      <c r="C66" s="36" t="s">
        <v>25</v>
      </c>
      <c r="D66" s="28">
        <v>1001022556297</v>
      </c>
      <c r="E66" s="24">
        <v>600</v>
      </c>
      <c r="F66" s="23"/>
      <c r="G66" s="23">
        <f>E66*0.27</f>
        <v>162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RIGHT(D67:D182,4)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RIGHT(D68:D183,4)</f>
        <v>3297</v>
      </c>
      <c r="B68" s="47" t="s">
        <v>81</v>
      </c>
      <c r="C68" s="31" t="s">
        <v>23</v>
      </c>
      <c r="D68" s="28">
        <v>1001034063297</v>
      </c>
      <c r="E68" s="24">
        <v>40</v>
      </c>
      <c r="F68" s="23">
        <v>1.013333333333333</v>
      </c>
      <c r="G68" s="23">
        <f>E68*1</f>
        <v>40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RIGHT(D69:D186,4)</f>
        <v>6528</v>
      </c>
      <c r="B69" s="47" t="s">
        <v>82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RIGHT(D70:D188,4)</f>
        <v>6527</v>
      </c>
      <c r="B70" s="47" t="s">
        <v>83</v>
      </c>
      <c r="C70" s="31" t="s">
        <v>23</v>
      </c>
      <c r="D70" s="28">
        <v>1001031076527</v>
      </c>
      <c r="E70" s="24">
        <v>120</v>
      </c>
      <c r="F70" s="23">
        <v>1.0166666666666671</v>
      </c>
      <c r="G70" s="23">
        <f>E70*1</f>
        <v>120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RIGHT(D71:D189,4)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RIGHT(D72:D190,4)</f>
        <v>6666</v>
      </c>
      <c r="B72" s="27" t="s">
        <v>85</v>
      </c>
      <c r="C72" s="34" t="s">
        <v>25</v>
      </c>
      <c r="D72" s="28">
        <v>1001302276666</v>
      </c>
      <c r="E72" s="24">
        <v>400</v>
      </c>
      <c r="F72" s="23">
        <v>0.28000000000000003</v>
      </c>
      <c r="G72" s="23">
        <f>E72*0.28</f>
        <v>112.00000000000001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RIGHT(D73:D191,4)</f>
        <v>6785</v>
      </c>
      <c r="B73" s="27" t="s">
        <v>86</v>
      </c>
      <c r="C73" s="34" t="s">
        <v>25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RIGHT(D74:D191,4)</f>
        <v>6773</v>
      </c>
      <c r="B74" s="27" t="s">
        <v>87</v>
      </c>
      <c r="C74" s="34" t="s">
        <v>25</v>
      </c>
      <c r="D74" s="28">
        <v>1001303106773</v>
      </c>
      <c r="E74" s="24">
        <v>40</v>
      </c>
      <c r="F74" s="23">
        <v>0.28000000000000003</v>
      </c>
      <c r="G74" s="23">
        <f>E74*0.28</f>
        <v>11.200000000000001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RIGHT(D75:D192,4)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RIGHT(D76:D194,4)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RIGHT(D77:D195,4)</f>
        <v>6683</v>
      </c>
      <c r="B77" s="27" t="s">
        <v>90</v>
      </c>
      <c r="C77" s="34" t="s">
        <v>25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RIGHT(D78:D197,4)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RIGHT(D79:D198,4)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6807</v>
      </c>
      <c r="B80" s="27" t="s">
        <v>93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6684</v>
      </c>
      <c r="B81" s="27" t="s">
        <v>94</v>
      </c>
      <c r="C81" s="34" t="s">
        <v>25</v>
      </c>
      <c r="D81" s="28">
        <v>1001304506684</v>
      </c>
      <c r="E81" s="24">
        <v>600</v>
      </c>
      <c r="F81" s="23">
        <v>0.28000000000000003</v>
      </c>
      <c r="G81" s="23">
        <f>E81*0.28</f>
        <v>168.00000000000003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RIGHT(D82:D199,4)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6787</v>
      </c>
      <c r="B83" s="27" t="s">
        <v>96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6689</v>
      </c>
      <c r="B85" s="65" t="s">
        <v>98</v>
      </c>
      <c r="C85" s="34" t="s">
        <v>25</v>
      </c>
      <c r="D85" s="28">
        <v>1001303986689</v>
      </c>
      <c r="E85" s="24">
        <v>800</v>
      </c>
      <c r="F85" s="23">
        <v>0.35</v>
      </c>
      <c r="G85" s="23">
        <f>E85*0.35</f>
        <v>280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RIGHT(D86:D202,4)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RIGHT(D87:D202,4)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RIGHT(D88:D203,4)</f>
        <v>5341</v>
      </c>
      <c r="B88" s="65" t="s">
        <v>101</v>
      </c>
      <c r="C88" s="31" t="s">
        <v>23</v>
      </c>
      <c r="D88" s="28">
        <v>1001053985341</v>
      </c>
      <c r="E88" s="24">
        <v>120</v>
      </c>
      <c r="F88" s="23">
        <v>0.71250000000000002</v>
      </c>
      <c r="G88" s="23">
        <f>E88*1</f>
        <v>120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RIGHT(D89:D204,4)</f>
        <v>6692</v>
      </c>
      <c r="B89" s="65" t="s">
        <v>102</v>
      </c>
      <c r="C89" s="34" t="s">
        <v>25</v>
      </c>
      <c r="D89" s="28">
        <v>1001303056692</v>
      </c>
      <c r="E89" s="24">
        <v>80</v>
      </c>
      <c r="F89" s="23">
        <v>0.28000000000000003</v>
      </c>
      <c r="G89" s="23">
        <f>E89*0.28</f>
        <v>22.400000000000002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RIGHT(D90:D205,4)</f>
        <v>6586</v>
      </c>
      <c r="B90" s="65" t="s">
        <v>103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RIGHT(D91:D203,4)</f>
        <v>6228</v>
      </c>
      <c r="B91" s="65" t="s">
        <v>104</v>
      </c>
      <c r="C91" s="34" t="s">
        <v>25</v>
      </c>
      <c r="D91" s="28">
        <v>1001225416228</v>
      </c>
      <c r="E91" s="24">
        <v>80</v>
      </c>
      <c r="F91" s="23"/>
      <c r="G91" s="23">
        <f>E91*0.09</f>
        <v>7.1999999999999993</v>
      </c>
      <c r="H91" s="14"/>
      <c r="I91" s="14"/>
      <c r="J91" s="40"/>
    </row>
    <row r="92" spans="1:10" ht="16.5" customHeight="1" x14ac:dyDescent="0.25">
      <c r="A92" s="97" t="str">
        <f t="shared" ref="A92:A99" si="3">RIGHT(D92:D203,4)</f>
        <v>5544</v>
      </c>
      <c r="B92" s="27" t="s">
        <v>105</v>
      </c>
      <c r="C92" s="31" t="s">
        <v>23</v>
      </c>
      <c r="D92" s="28">
        <v>1001051875544</v>
      </c>
      <c r="E92" s="24">
        <v>250</v>
      </c>
      <c r="F92" s="23">
        <v>0.85</v>
      </c>
      <c r="G92" s="23">
        <f>E92*1</f>
        <v>250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107</v>
      </c>
      <c r="C94" s="37" t="s">
        <v>25</v>
      </c>
      <c r="D94" s="28">
        <v>1001301876697</v>
      </c>
      <c r="E94" s="24">
        <v>1200</v>
      </c>
      <c r="F94" s="23">
        <v>0.35</v>
      </c>
      <c r="G94" s="23">
        <f>E94*0.35</f>
        <v>420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109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110</v>
      </c>
      <c r="C97" s="34" t="s">
        <v>25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112</v>
      </c>
      <c r="C99" s="34" t="s">
        <v>25</v>
      </c>
      <c r="D99" s="28">
        <v>1001060755931</v>
      </c>
      <c r="E99" s="24">
        <v>200</v>
      </c>
      <c r="F99" s="23">
        <v>0.22</v>
      </c>
      <c r="G99" s="23">
        <f>E99*0.22</f>
        <v>44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RIGHT(D100:D212,4)</f>
        <v>5708</v>
      </c>
      <c r="B100" s="27" t="s">
        <v>113</v>
      </c>
      <c r="C100" s="31" t="s">
        <v>23</v>
      </c>
      <c r="D100" s="28">
        <v>1001063145708</v>
      </c>
      <c r="E100" s="24">
        <v>50</v>
      </c>
      <c r="F100" s="23">
        <v>0.51249999999999996</v>
      </c>
      <c r="G100" s="23">
        <f>E100*1</f>
        <v>50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RIGHT(D101:D213,4)</f>
        <v>6555</v>
      </c>
      <c r="B101" s="27" t="s">
        <v>114</v>
      </c>
      <c r="C101" s="34" t="s">
        <v>25</v>
      </c>
      <c r="D101" s="28">
        <v>1001203146555</v>
      </c>
      <c r="E101" s="24"/>
      <c r="F101" s="23"/>
      <c r="G101" s="23">
        <f>E101*0.1</f>
        <v>0</v>
      </c>
      <c r="H101" s="14"/>
      <c r="I101" s="14"/>
      <c r="J101" s="40"/>
    </row>
    <row r="102" spans="1:10" ht="16.5" customHeight="1" x14ac:dyDescent="0.25">
      <c r="A102" s="97" t="str">
        <f>RIGHT(D102:D217,4)</f>
        <v>4993</v>
      </c>
      <c r="B102" s="27" t="s">
        <v>115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RIGHT(D103:D218,4)</f>
        <v>5682</v>
      </c>
      <c r="B103" s="27" t="s">
        <v>116</v>
      </c>
      <c r="C103" s="34" t="s">
        <v>25</v>
      </c>
      <c r="D103" s="28">
        <v>1001193115682</v>
      </c>
      <c r="E103" s="24">
        <v>400</v>
      </c>
      <c r="F103" s="23">
        <v>0.12</v>
      </c>
      <c r="G103" s="23">
        <f>E103*0.12</f>
        <v>48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>RIGHT(D104:D219,4)</f>
        <v>6221</v>
      </c>
      <c r="B104" s="27" t="s">
        <v>117</v>
      </c>
      <c r="C104" s="34" t="s">
        <v>25</v>
      </c>
      <c r="D104" s="28">
        <v>1001205376221</v>
      </c>
      <c r="E104" s="24"/>
      <c r="F104" s="23"/>
      <c r="G104" s="23">
        <f>E104*0.09</f>
        <v>0</v>
      </c>
      <c r="H104" s="14"/>
      <c r="I104" s="14"/>
      <c r="J104" s="40"/>
    </row>
    <row r="105" spans="1:10" ht="16.5" customHeight="1" x14ac:dyDescent="0.25">
      <c r="A105" s="97" t="str">
        <f t="shared" ref="A105:A112" si="4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4"/>
        <v>5483</v>
      </c>
      <c r="B106" s="27" t="s">
        <v>119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4"/>
        <v>6453</v>
      </c>
      <c r="B107" s="27" t="s">
        <v>120</v>
      </c>
      <c r="C107" s="34" t="s">
        <v>25</v>
      </c>
      <c r="D107" s="28">
        <v>1001202506453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4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4"/>
        <v>6756</v>
      </c>
      <c r="B109" s="29" t="s">
        <v>122</v>
      </c>
      <c r="C109" s="33" t="s">
        <v>23</v>
      </c>
      <c r="D109" s="30">
        <v>1001092446756</v>
      </c>
      <c r="E109" s="24">
        <v>130</v>
      </c>
      <c r="F109" s="23">
        <v>1.5249999999999999</v>
      </c>
      <c r="G109" s="23">
        <f>E109*1</f>
        <v>130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4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4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>
        <v>40</v>
      </c>
      <c r="F114" s="23">
        <v>0.4</v>
      </c>
      <c r="G114" s="23">
        <f>E114*0.4</f>
        <v>16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>
        <v>120</v>
      </c>
      <c r="F116" s="23">
        <v>0.3</v>
      </c>
      <c r="G116" s="23">
        <f>E116*0.3</f>
        <v>36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5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5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5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5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5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5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5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5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5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14650</v>
      </c>
      <c r="F136" s="17">
        <f>SUM(F10:F135)</f>
        <v>39.107916666666675</v>
      </c>
      <c r="G136" s="17">
        <f>SUM(G11:G135)</f>
        <v>7009.4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110</v>
      </c>
    </row>
    <row r="58" spans="2:3" x14ac:dyDescent="0.25">
      <c r="B58" s="80" t="s">
        <v>170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175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176</v>
      </c>
      <c r="C82" s="62"/>
    </row>
    <row r="83" spans="2:4" x14ac:dyDescent="0.25">
      <c r="B83" s="61" t="s">
        <v>177</v>
      </c>
      <c r="C83" s="62"/>
    </row>
    <row r="84" spans="2:4" x14ac:dyDescent="0.25">
      <c r="B84" s="61" t="s">
        <v>178</v>
      </c>
      <c r="C84" s="62"/>
    </row>
    <row r="85" spans="2:4" x14ac:dyDescent="0.25">
      <c r="B85" s="61" t="s">
        <v>179</v>
      </c>
      <c r="C85" s="62"/>
    </row>
    <row r="86" spans="2:4" x14ac:dyDescent="0.25">
      <c r="B86" s="68" t="s">
        <v>180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2024-05-31T12:12:26Z</dcterms:modified>
</cp:coreProperties>
</file>