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B15A7536-5B51-4229-81A0-3784A18E5BF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Бердянск!$A$3:$I$47</definedName>
    <definedName name="_xlnm._FilterDatabase" localSheetId="2" hidden="1">Донецк!$A$3:$I$47</definedName>
    <definedName name="_xlnm._FilterDatabase" localSheetId="0" hidden="1">Мелитополь!$A$3:$I$47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7" i="3" s="1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7" i="2" s="1"/>
  <c r="F4" i="2"/>
  <c r="F14" i="1" l="1"/>
  <c r="H14" i="1"/>
  <c r="H15" i="1"/>
  <c r="F15" i="1"/>
  <c r="F19" i="1"/>
  <c r="H21" i="1"/>
  <c r="F21" i="1"/>
  <c r="F46" i="1"/>
  <c r="H45" i="1"/>
  <c r="H46" i="1"/>
  <c r="F42" i="1"/>
  <c r="H12" i="1"/>
  <c r="F12" i="1"/>
  <c r="H36" i="1"/>
  <c r="F36" i="1"/>
  <c r="H19" i="1"/>
  <c r="F45" i="1"/>
  <c r="F44" i="1"/>
  <c r="F43" i="1"/>
  <c r="H42" i="1"/>
  <c r="H6" i="1"/>
  <c r="F6" i="1"/>
  <c r="H4" i="1"/>
  <c r="H5" i="1"/>
  <c r="F4" i="1"/>
  <c r="F9" i="1"/>
  <c r="F23" i="1"/>
  <c r="H23" i="1"/>
  <c r="H24" i="1"/>
  <c r="F24" i="1"/>
  <c r="F25" i="1"/>
  <c r="H25" i="1"/>
  <c r="H26" i="1"/>
  <c r="F26" i="1"/>
  <c r="F27" i="1"/>
  <c r="H27" i="1"/>
  <c r="F28" i="1"/>
  <c r="H28" i="1"/>
  <c r="H29" i="1"/>
  <c r="F29" i="1"/>
  <c r="F30" i="1"/>
  <c r="H31" i="1"/>
  <c r="F31" i="1"/>
  <c r="H32" i="1"/>
  <c r="F32" i="1"/>
  <c r="H33" i="1"/>
  <c r="F33" i="1"/>
  <c r="F35" i="1"/>
  <c r="H37" i="1"/>
  <c r="F37" i="1"/>
  <c r="F38" i="1"/>
  <c r="H38" i="1"/>
  <c r="F39" i="1"/>
  <c r="H39" i="1"/>
  <c r="H40" i="1"/>
  <c r="F40" i="1"/>
  <c r="F41" i="1"/>
  <c r="H41" i="1"/>
  <c r="H43" i="1"/>
  <c r="H44" i="1"/>
  <c r="F11" i="1"/>
  <c r="H8" i="1"/>
  <c r="F8" i="1"/>
  <c r="H35" i="1"/>
  <c r="H34" i="1"/>
  <c r="F34" i="1"/>
  <c r="H30" i="1"/>
  <c r="F20" i="1"/>
  <c r="H22" i="1"/>
  <c r="H18" i="1"/>
  <c r="H17" i="1"/>
  <c r="H16" i="1"/>
  <c r="H13" i="1"/>
  <c r="H11" i="1"/>
  <c r="H10" i="1"/>
  <c r="H7" i="1"/>
  <c r="H20" i="1"/>
  <c r="H9" i="1"/>
  <c r="F22" i="1"/>
  <c r="F18" i="1"/>
  <c r="F17" i="1"/>
  <c r="F16" i="1"/>
  <c r="F13" i="1"/>
  <c r="F10" i="1"/>
  <c r="F7" i="1"/>
  <c r="F5" i="1"/>
  <c r="H47" i="1" l="1"/>
  <c r="A49" i="1" s="1"/>
</calcChain>
</file>

<file path=xl/sharedStrings.xml><?xml version="1.0" encoding="utf-8"?>
<sst xmlns="http://schemas.openxmlformats.org/spreadsheetml/2006/main" count="204" uniqueCount="63">
  <si>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</si>
  <si>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</si>
  <si>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</si>
  <si>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</si>
  <si>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</si>
  <si>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</si>
  <si>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</si>
  <si>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</si>
  <si>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</si>
  <si>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</si>
  <si>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</si>
  <si>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</si>
  <si>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</si>
  <si>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</si>
  <si>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</si>
  <si>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</si>
  <si>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</si>
  <si>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</si>
  <si>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</si>
  <si>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</si>
  <si>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</si>
  <si>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</si>
  <si>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</si>
  <si>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</si>
  <si>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</si>
  <si>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Сливочный со вкусом топленого молока 50% тм Папа Может, брус (2 шт)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</si>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</sst>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3" topLeftCell="A25" activePane="bottomLeft" state="frozen"/>
      <selection pane="bottomLeft" activeCell="C51" sqref="C5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1550</v>
      </c>
      <c r="E5" s="7"/>
      <c r="F5" s="5">
        <f>D5/C5</f>
        <v>155</v>
      </c>
      <c r="G5" s="8">
        <v>0.18</v>
      </c>
      <c r="H5" s="5">
        <f>G5*D5</f>
        <v>279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>
        <v>360</v>
      </c>
      <c r="F6" s="29">
        <f>E6/15</f>
        <v>24</v>
      </c>
      <c r="G6" s="8">
        <v>2.5</v>
      </c>
      <c r="H6" s="5">
        <f>E6</f>
        <v>360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>
        <v>1750</v>
      </c>
      <c r="E8" s="7"/>
      <c r="F8" s="5">
        <f>D8/C8</f>
        <v>175</v>
      </c>
      <c r="G8" s="8">
        <v>0.18</v>
      </c>
      <c r="H8" s="5">
        <f>G8*D8</f>
        <v>315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7">
        <v>135</v>
      </c>
      <c r="F9" s="19">
        <f>E9/15</f>
        <v>9</v>
      </c>
      <c r="G9" s="19">
        <v>2.5</v>
      </c>
      <c r="H9" s="19">
        <f>E9</f>
        <v>135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1480</v>
      </c>
      <c r="E11" s="24"/>
      <c r="F11" s="25">
        <f>D11/C11</f>
        <v>148</v>
      </c>
      <c r="G11" s="26">
        <v>0.18</v>
      </c>
      <c r="H11" s="25">
        <f>G11*D11</f>
        <v>266.39999999999998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750</v>
      </c>
      <c r="E14" s="24"/>
      <c r="F14" s="25">
        <f>D14/C14</f>
        <v>75</v>
      </c>
      <c r="G14" s="26">
        <v>0.18</v>
      </c>
      <c r="H14" s="25">
        <f>G14*D14</f>
        <v>135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24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1530</v>
      </c>
      <c r="E19" s="24"/>
      <c r="F19" s="25">
        <f>D19/C19</f>
        <v>153</v>
      </c>
      <c r="G19" s="26">
        <v>0.18</v>
      </c>
      <c r="H19" s="25">
        <f>G19*D19</f>
        <v>275.39999999999998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7">
        <v>812</v>
      </c>
      <c r="F20" s="25">
        <f>E20/7</f>
        <v>116</v>
      </c>
      <c r="G20" s="26">
        <v>3.5</v>
      </c>
      <c r="H20" s="25">
        <f>E20</f>
        <v>812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630</v>
      </c>
      <c r="E23" s="24"/>
      <c r="F23" s="25">
        <f>D23/C23</f>
        <v>35</v>
      </c>
      <c r="G23" s="22">
        <v>0.2</v>
      </c>
      <c r="H23" s="25">
        <f>G23*D23</f>
        <v>126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>
        <v>405</v>
      </c>
      <c r="F24" s="25">
        <f>E24/15</f>
        <v>27</v>
      </c>
      <c r="G24" s="22">
        <v>3.5</v>
      </c>
      <c r="H24" s="25">
        <f>E24</f>
        <v>405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24"/>
      <c r="E25" s="24"/>
      <c r="F25" s="25">
        <f>D25/C25</f>
        <v>0</v>
      </c>
      <c r="G25" s="22">
        <v>0.2</v>
      </c>
      <c r="H25" s="25">
        <f>G25*D25</f>
        <v>0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24"/>
      <c r="F26" s="25">
        <f>E26/15</f>
        <v>0</v>
      </c>
      <c r="G26" s="22">
        <v>3.5</v>
      </c>
      <c r="H26" s="25">
        <f>E26</f>
        <v>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240</v>
      </c>
      <c r="E29" s="30"/>
      <c r="F29" s="29">
        <f>D29/C29</f>
        <v>40</v>
      </c>
      <c r="G29" s="22">
        <v>0.1</v>
      </c>
      <c r="H29" s="25">
        <f>G29*D29</f>
        <v>24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64</v>
      </c>
      <c r="E30" s="30"/>
      <c r="F30" s="29">
        <f>D30/C30</f>
        <v>8</v>
      </c>
      <c r="G30" s="22">
        <v>0.1</v>
      </c>
      <c r="H30" s="25">
        <f>G30*D30</f>
        <v>6.4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112</v>
      </c>
      <c r="E31" s="30"/>
      <c r="F31" s="29">
        <f>D31/C31</f>
        <v>14</v>
      </c>
      <c r="G31" s="22">
        <v>0.1</v>
      </c>
      <c r="H31" s="25">
        <f>G31*D31</f>
        <v>11.200000000000001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>
        <v>352</v>
      </c>
      <c r="E33" s="30"/>
      <c r="F33" s="29">
        <f>D33/C33</f>
        <v>22</v>
      </c>
      <c r="G33" s="22">
        <v>0.14000000000000001</v>
      </c>
      <c r="H33" s="25">
        <f>G33*D33</f>
        <v>49.28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0.18</v>
      </c>
      <c r="H34" s="25">
        <f>G34*D34</f>
        <v>0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7">
        <v>112</v>
      </c>
      <c r="E41" s="30"/>
      <c r="F41" s="29">
        <f>D41/C41</f>
        <v>4</v>
      </c>
      <c r="G41" s="22">
        <v>0.4</v>
      </c>
      <c r="H41" s="29">
        <f>G41*D41</f>
        <v>44.800000000000004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240</v>
      </c>
      <c r="E42" s="30"/>
      <c r="F42" s="29">
        <f>D42/C42</f>
        <v>15</v>
      </c>
      <c r="G42" s="22">
        <v>0.18</v>
      </c>
      <c r="H42" s="25">
        <f>G42*D42</f>
        <v>43.199999999999996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>
        <v>80</v>
      </c>
      <c r="E43" s="30"/>
      <c r="F43" s="29">
        <f>D43/C43</f>
        <v>5</v>
      </c>
      <c r="G43" s="22">
        <v>0.18</v>
      </c>
      <c r="H43" s="29">
        <f>G43*D43</f>
        <v>14.399999999999999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>
        <v>48</v>
      </c>
      <c r="E44" s="30"/>
      <c r="F44" s="29">
        <f>D44/C44</f>
        <v>3</v>
      </c>
      <c r="G44" s="22">
        <v>0.18</v>
      </c>
      <c r="H44" s="29">
        <f>G44*D44</f>
        <v>8.64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7">
        <v>96</v>
      </c>
      <c r="E45" s="30"/>
      <c r="F45" s="29">
        <f>D45/C45</f>
        <v>6</v>
      </c>
      <c r="G45" s="22">
        <v>0.14000000000000001</v>
      </c>
      <c r="H45" s="25">
        <f>G45*D45</f>
        <v>13.440000000000001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3324.1600000000003</v>
      </c>
    </row>
    <row r="49" spans="1:1">
      <c r="A49" s="1">
        <f>H47+Бердянск!H47+Донецк!H47</f>
        <v>5530.9400000000014</v>
      </c>
    </row>
  </sheetData>
  <sheetProtection selectLockedCells="1" selectUnlockedCells="1"/>
  <autoFilter ref="A3:I47" xr:uid="{8C912A9B-9777-416B-A4F9-793A051041C3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68C3-2020-420F-B754-25E049BE6E92}">
  <dimension ref="A1:I47"/>
  <sheetViews>
    <sheetView workbookViewId="0">
      <pane ySplit="3" topLeftCell="A19" activePane="bottomLeft" state="frozen"/>
      <selection pane="bottomLeft" activeCell="E16" sqref="E1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430</v>
      </c>
      <c r="E5" s="7"/>
      <c r="F5" s="5">
        <f>D5/C5</f>
        <v>43</v>
      </c>
      <c r="G5" s="8">
        <v>0.18</v>
      </c>
      <c r="H5" s="5">
        <f>G5*D5</f>
        <v>77.399999999999991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>
        <v>600</v>
      </c>
      <c r="E8" s="7"/>
      <c r="F8" s="5">
        <f>D8/C8</f>
        <v>60</v>
      </c>
      <c r="G8" s="8">
        <v>0.18</v>
      </c>
      <c r="H8" s="5">
        <f>G8*D8</f>
        <v>108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18">
        <v>15</v>
      </c>
      <c r="F9" s="19">
        <f>E9/15</f>
        <v>1</v>
      </c>
      <c r="G9" s="19">
        <v>2.5</v>
      </c>
      <c r="H9" s="19">
        <f>E9</f>
        <v>15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450</v>
      </c>
      <c r="E11" s="24"/>
      <c r="F11" s="25">
        <f>D11/C11</f>
        <v>45</v>
      </c>
      <c r="G11" s="26">
        <v>0.18</v>
      </c>
      <c r="H11" s="25">
        <f>G11*D11</f>
        <v>81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18">
        <v>90</v>
      </c>
      <c r="F12" s="25">
        <f>E12/15</f>
        <v>6</v>
      </c>
      <c r="G12" s="25">
        <v>2.5</v>
      </c>
      <c r="H12" s="25">
        <f>E12</f>
        <v>90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130</v>
      </c>
      <c r="E14" s="24"/>
      <c r="F14" s="25">
        <f>D14/C14</f>
        <v>13</v>
      </c>
      <c r="G14" s="26">
        <v>0.18</v>
      </c>
      <c r="H14" s="25">
        <f>G14*D14</f>
        <v>23.4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400</v>
      </c>
      <c r="E17" s="24"/>
      <c r="F17" s="25">
        <f>D17/C17</f>
        <v>40</v>
      </c>
      <c r="G17" s="26">
        <v>0.2</v>
      </c>
      <c r="H17" s="25">
        <f>G17*D17</f>
        <v>80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120</v>
      </c>
      <c r="E19" s="24"/>
      <c r="F19" s="25">
        <f>D19/C19</f>
        <v>12</v>
      </c>
      <c r="G19" s="26">
        <v>0.18</v>
      </c>
      <c r="H19" s="25">
        <f>G19*D19</f>
        <v>21.599999999999998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18">
        <v>336</v>
      </c>
      <c r="F20" s="25">
        <f>E20/7</f>
        <v>48</v>
      </c>
      <c r="G20" s="26">
        <v>3.5</v>
      </c>
      <c r="H20" s="25">
        <f>E20</f>
        <v>336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144</v>
      </c>
      <c r="E23" s="24"/>
      <c r="F23" s="25">
        <f>D23/C23</f>
        <v>8</v>
      </c>
      <c r="G23" s="22">
        <v>0.2</v>
      </c>
      <c r="H23" s="25">
        <f>G23*D23</f>
        <v>28.8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24"/>
      <c r="F24" s="25">
        <f>E24/15</f>
        <v>0</v>
      </c>
      <c r="G24" s="22">
        <v>3.5</v>
      </c>
      <c r="H24" s="25">
        <f>E24</f>
        <v>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>
        <v>450</v>
      </c>
      <c r="E25" s="24"/>
      <c r="F25" s="25">
        <f>D25/C25</f>
        <v>25</v>
      </c>
      <c r="G25" s="22">
        <v>0.2</v>
      </c>
      <c r="H25" s="25">
        <f>G25*D25</f>
        <v>90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18">
        <v>840</v>
      </c>
      <c r="F26" s="25">
        <f>E26/15</f>
        <v>56</v>
      </c>
      <c r="G26" s="22">
        <v>3.5</v>
      </c>
      <c r="H26" s="25">
        <f>E26</f>
        <v>840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>
        <v>564</v>
      </c>
      <c r="E28" s="30"/>
      <c r="F28" s="29">
        <f>D28/C28</f>
        <v>94</v>
      </c>
      <c r="G28" s="22">
        <v>0.1</v>
      </c>
      <c r="H28" s="25">
        <f>G28*D28</f>
        <v>56.400000000000006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104</v>
      </c>
      <c r="E31" s="30"/>
      <c r="F31" s="29">
        <f>D31/C31</f>
        <v>13</v>
      </c>
      <c r="G31" s="22">
        <v>0.1</v>
      </c>
      <c r="H31" s="25">
        <f>G31*D31</f>
        <v>10.4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>
        <v>176</v>
      </c>
      <c r="E33" s="30"/>
      <c r="F33" s="29">
        <f>D33/C33</f>
        <v>11</v>
      </c>
      <c r="G33" s="22">
        <v>0.14000000000000001</v>
      </c>
      <c r="H33" s="25">
        <f>G33*D33</f>
        <v>24.64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456</v>
      </c>
      <c r="E34" s="30"/>
      <c r="F34" s="29">
        <f>D34/C34</f>
        <v>76</v>
      </c>
      <c r="G34" s="22">
        <v>0.18</v>
      </c>
      <c r="H34" s="25">
        <f>G34*D34</f>
        <v>82.08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30">
        <v>82.5</v>
      </c>
      <c r="F38" s="29">
        <f>E38/16.5</f>
        <v>5</v>
      </c>
      <c r="G38" s="22">
        <v>3.2</v>
      </c>
      <c r="H38" s="29">
        <f>E38</f>
        <v>82.5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7">
        <v>24</v>
      </c>
      <c r="E40" s="30"/>
      <c r="F40" s="29">
        <f>D40/C40</f>
        <v>3</v>
      </c>
      <c r="G40" s="22">
        <v>0.4</v>
      </c>
      <c r="H40" s="29">
        <f>G40*D40</f>
        <v>9.6000000000000014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30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30"/>
      <c r="E42" s="30"/>
      <c r="F42" s="29">
        <f>D42/C42</f>
        <v>0</v>
      </c>
      <c r="G42" s="22">
        <v>0.18</v>
      </c>
      <c r="H42" s="25">
        <f>G42*D42</f>
        <v>0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>
        <v>224</v>
      </c>
      <c r="E43" s="30"/>
      <c r="F43" s="29">
        <f>D43/C43</f>
        <v>14</v>
      </c>
      <c r="G43" s="22">
        <v>0.18</v>
      </c>
      <c r="H43" s="29">
        <f>G43*D43</f>
        <v>40.32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0.18</v>
      </c>
      <c r="H44" s="29">
        <f>G44*D44</f>
        <v>0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30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2097.1400000000003</v>
      </c>
    </row>
  </sheetData>
  <autoFilter ref="A3:I47" xr:uid="{94702F42-5001-4FCD-BCDD-9B421CC9CF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55FC-9E8A-401A-A9BB-F8FFA36B4AB6}">
  <dimension ref="A1:I47"/>
  <sheetViews>
    <sheetView workbookViewId="0">
      <pane ySplit="3" topLeftCell="A25" activePane="bottomLeft" state="frozen"/>
      <selection pane="bottomLeft" activeCell="E48" sqref="E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>
        <v>140</v>
      </c>
      <c r="E8" s="7"/>
      <c r="F8" s="5">
        <f>D8/C8</f>
        <v>14</v>
      </c>
      <c r="G8" s="8">
        <v>0.18</v>
      </c>
      <c r="H8" s="5">
        <f>G8*D8</f>
        <v>25.2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50</v>
      </c>
      <c r="E11" s="24"/>
      <c r="F11" s="25">
        <f>D11/C11</f>
        <v>5</v>
      </c>
      <c r="G11" s="26">
        <v>0.18</v>
      </c>
      <c r="H11" s="25">
        <f>G11*D11</f>
        <v>9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24"/>
      <c r="E14" s="24"/>
      <c r="F14" s="25">
        <f>D14/C14</f>
        <v>0</v>
      </c>
      <c r="G14" s="26">
        <v>0.18</v>
      </c>
      <c r="H14" s="25">
        <f>G14*D14</f>
        <v>0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50</v>
      </c>
      <c r="E17" s="24"/>
      <c r="F17" s="25">
        <f>D17/C17</f>
        <v>5</v>
      </c>
      <c r="G17" s="26">
        <v>0.2</v>
      </c>
      <c r="H17" s="25">
        <f>G17*D17</f>
        <v>10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120</v>
      </c>
      <c r="E19" s="24"/>
      <c r="F19" s="25">
        <f>D19/C19</f>
        <v>12</v>
      </c>
      <c r="G19" s="26">
        <v>0.18</v>
      </c>
      <c r="H19" s="25">
        <f>G19*D19</f>
        <v>21.599999999999998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24"/>
      <c r="E23" s="24"/>
      <c r="F23" s="25">
        <f>D23/C23</f>
        <v>0</v>
      </c>
      <c r="G23" s="22">
        <v>0.2</v>
      </c>
      <c r="H23" s="25">
        <f>G23*D23</f>
        <v>0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24"/>
      <c r="F24" s="25">
        <f>E24/15</f>
        <v>0</v>
      </c>
      <c r="G24" s="22">
        <v>3.5</v>
      </c>
      <c r="H24" s="25">
        <f>E24</f>
        <v>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24"/>
      <c r="E25" s="24"/>
      <c r="F25" s="25">
        <f>D25/C25</f>
        <v>0</v>
      </c>
      <c r="G25" s="22">
        <v>0.2</v>
      </c>
      <c r="H25" s="25">
        <f>G25*D25</f>
        <v>0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24"/>
      <c r="F26" s="25">
        <f>E26/15</f>
        <v>0</v>
      </c>
      <c r="G26" s="22">
        <v>3.5</v>
      </c>
      <c r="H26" s="25">
        <f>E26</f>
        <v>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136</v>
      </c>
      <c r="E30" s="30"/>
      <c r="F30" s="29">
        <f>D30/C30</f>
        <v>17</v>
      </c>
      <c r="G30" s="22">
        <v>0.1</v>
      </c>
      <c r="H30" s="25">
        <f>G30*D30</f>
        <v>13.600000000000001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216</v>
      </c>
      <c r="E31" s="30"/>
      <c r="F31" s="29">
        <f>D31/C31</f>
        <v>27</v>
      </c>
      <c r="G31" s="22">
        <v>0.1</v>
      </c>
      <c r="H31" s="25">
        <f>G31*D31</f>
        <v>21.6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30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0.18</v>
      </c>
      <c r="H34" s="25">
        <f>G34*D34</f>
        <v>0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30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30"/>
      <c r="E42" s="30"/>
      <c r="F42" s="29">
        <f>D42/C42</f>
        <v>0</v>
      </c>
      <c r="G42" s="22">
        <v>0.18</v>
      </c>
      <c r="H42" s="25">
        <f>G42*D42</f>
        <v>0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>
        <v>48</v>
      </c>
      <c r="E43" s="30"/>
      <c r="F43" s="29">
        <f>D43/C43</f>
        <v>3</v>
      </c>
      <c r="G43" s="22">
        <v>0.18</v>
      </c>
      <c r="H43" s="29">
        <f>G43*D43</f>
        <v>8.64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0.18</v>
      </c>
      <c r="H44" s="29">
        <f>G44*D44</f>
        <v>0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30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109.64</v>
      </c>
    </row>
  </sheetData>
  <autoFilter ref="A3:I47" xr:uid="{DCF5E6EF-C4FC-4E56-9400-D3B24B1269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2024-07-31T11:46:20Z</dcterms:modified>
</cp:coreProperties>
</file>