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15" activePane="bottomLeft" state="frozen"/>
      <selection pane="bottomLeft" activeCell="L141" sqref="L14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45452</v>
      </c>
      <c r="E3" s="7" t="inlineStr">
        <is>
          <t xml:space="preserve">Доставка: </t>
        </is>
      </c>
      <c r="F3" s="104" t="n"/>
      <c r="G3" s="104" t="n">
        <v>45455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40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160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20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80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40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1000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60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120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400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20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7">
        <f>RIGHT(D57:D181,4)</f>
        <v/>
      </c>
      <c r="B57" s="46" t="inlineStr">
        <is>
          <t>РУБЛЕНЫЕ сос ц/о мгс 1*4</t>
        </is>
      </c>
      <c r="C57" s="31" t="inlineStr">
        <is>
          <t>КГ</t>
        </is>
      </c>
      <c r="D57" s="28" t="n">
        <v>1001023696767</v>
      </c>
      <c r="E57" s="24" t="n"/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RIGHT(D58:D181,4)</f>
        <v/>
      </c>
      <c r="B58" s="46" t="inlineStr">
        <is>
          <t>РУБЛЕНЫЕ сос ц/о мгс 0.36кг 6шт.</t>
        </is>
      </c>
      <c r="C58" s="34" t="inlineStr">
        <is>
          <t>ШТ</t>
        </is>
      </c>
      <c r="D58" s="28" t="n">
        <v>1001023696765</v>
      </c>
      <c r="E58" s="24" t="n">
        <v>60</v>
      </c>
      <c r="F58" s="23" t="n"/>
      <c r="G58" s="23">
        <f>E58*0.36</f>
        <v/>
      </c>
      <c r="H58" s="14" t="n"/>
      <c r="I58" s="14" t="n"/>
      <c r="J58" s="40" t="n"/>
    </row>
    <row r="59" ht="16.5" customHeight="1" s="95">
      <c r="A59" s="97">
        <f>RIGHT(D59:D181,4)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/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7">
        <f>RIGHT(D60:D182,4)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350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7">
        <f>RIGHT(D61:D183,4)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7">
        <f>RIGHT(D62:D184,4)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RIGHT(D63:D185,4)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240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RIGHT(D64:D186,4)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>
        <v>30</v>
      </c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RIGHT(D65:D187,4)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/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7">
        <f>RIGHT(D66:D188,4)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300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7">
        <f>RIGHT(D67:D181,4)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7">
        <f>RIGHT(D68:D182,4)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>
        <v>20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7">
        <f>RIGHT(D69:D185,4)</f>
        <v/>
      </c>
      <c r="B69" s="47" t="inlineStr">
        <is>
          <t>ШПИКАЧКИ СОЧНЫЕ ПМ сар б/о мгс 0.4кг_45с</t>
        </is>
      </c>
      <c r="C69" s="34" t="inlineStr">
        <is>
          <t>ШТ</t>
        </is>
      </c>
      <c r="D69" s="28" t="n">
        <v>1001031076528</v>
      </c>
      <c r="E69" s="24" t="n">
        <v>40</v>
      </c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7">
        <f>RIGHT(D70:D187,4)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80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7">
        <f>RIGHT(D71:D188,4)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7">
        <f>RIGHT(D72:D189,4)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160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7">
        <f>RIGHT(D73:D190,4)</f>
        <v/>
      </c>
      <c r="B73" s="27" t="inlineStr">
        <is>
          <t>ВЕНСКАЯ САЛЯМИ п/к в/у 0.33кг 8шт.</t>
        </is>
      </c>
      <c r="C73" s="34" t="inlineStr">
        <is>
          <t>ШТ</t>
        </is>
      </c>
      <c r="D73" s="28" t="n">
        <v>1001300516785</v>
      </c>
      <c r="E73" s="24" t="n">
        <v>40</v>
      </c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7">
        <f>RIGHT(D74:D190,4)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>
        <v>40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7">
        <f>RIGHT(D75:D191,4)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7">
        <f>RIGHT(D76:D193,4)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7">
        <f>RIGHT(D77:D194,4)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7">
        <f>RIGHT(D78:D196,4)</f>
        <v/>
      </c>
      <c r="B78" s="27" t="inlineStr">
        <is>
          <t>БАЛЫКОВАЯ в/к в/у 0.33кг 8шт.</t>
        </is>
      </c>
      <c r="C78" s="34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RIGHT(D79:D197,4)</f>
        <v/>
      </c>
      <c r="B79" s="27" t="inlineStr">
        <is>
          <t>ОСТАНКИНСКАЯ в/к в/у 0.33кг 8шт.</t>
        </is>
      </c>
      <c r="C79" s="34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RIGHT(D80:D197,4)</f>
        <v/>
      </c>
      <c r="B80" s="27" t="inlineStr">
        <is>
          <t>СЕРВЕЛАТ ЕВРОПЕЙСКИЙ в/к в/у 0,33кг 8шт.</t>
        </is>
      </c>
      <c r="C80" s="34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RIGHT(D81:D197,4)</f>
        <v/>
      </c>
      <c r="B81" s="27" t="inlineStr">
        <is>
          <t>СЕРВЕЛАТ КАРЕЛЬСКИЙ ПМ в/к в/у 0.28кг</t>
        </is>
      </c>
      <c r="C81" s="34" t="inlineStr">
        <is>
          <t>ШТ</t>
        </is>
      </c>
      <c r="D81" s="28" t="n">
        <v>1001304506684</v>
      </c>
      <c r="E81" s="24" t="n">
        <v>400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5">
      <c r="A82" s="97">
        <f>RIGHT(D82:D198,4)</f>
        <v/>
      </c>
      <c r="B82" s="27" t="inlineStr">
        <is>
          <t>СЕРВЕЛАТ КАРЕЛЬСКИЙ СН в/к в/у 0.28к</t>
        </is>
      </c>
      <c r="C82" s="34" t="inlineStr">
        <is>
          <t>ШТ</t>
        </is>
      </c>
      <c r="D82" s="28" t="n">
        <v>1001304506562</v>
      </c>
      <c r="E82" s="24" t="n"/>
      <c r="F82" s="23" t="n"/>
      <c r="G82" s="23">
        <f>E82*0.28</f>
        <v/>
      </c>
      <c r="H82" s="14" t="n"/>
      <c r="I82" s="14" t="n"/>
      <c r="J82" s="40" t="n"/>
    </row>
    <row r="83" ht="16.5" customHeight="1" s="95">
      <c r="A83" s="97">
        <f>RIGHT(D83:D199,4)</f>
        <v/>
      </c>
      <c r="B83" s="27" t="inlineStr">
        <is>
          <t>СЕРВЕЛАТ КРЕМЛЕВСКИЙ в/к в/у 0.33кг 8шт.</t>
        </is>
      </c>
      <c r="C83" s="34" t="inlineStr">
        <is>
          <t>ШТ</t>
        </is>
      </c>
      <c r="D83" s="28" t="n">
        <v>1001300456787</v>
      </c>
      <c r="E83" s="24" t="n"/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RIGHT(D84:D199,4)</f>
        <v/>
      </c>
      <c r="B84" s="27" t="inlineStr">
        <is>
          <t>СЕРВЕЛАТ ОРЕХОВЫЙ СН в/к п/о 0,35кг 8шт</t>
        </is>
      </c>
      <c r="C84" s="34" t="inlineStr">
        <is>
          <t>ШТ</t>
        </is>
      </c>
      <c r="D84" s="28" t="n">
        <v>1001305196215</v>
      </c>
      <c r="E84" s="24" t="n"/>
      <c r="F84" s="23" t="n"/>
      <c r="G84" s="23">
        <f>E84*0.35</f>
        <v/>
      </c>
      <c r="H84" s="14" t="n"/>
      <c r="I84" s="14" t="n"/>
      <c r="J84" s="40" t="n"/>
    </row>
    <row r="85" ht="16.5" customHeight="1" s="95">
      <c r="A85" s="97">
        <f>RIGHT(D85:D200,4)</f>
        <v/>
      </c>
      <c r="B85" s="65" t="inlineStr">
        <is>
          <t>СЕРВЕЛАТ ОХОТНИЧИЙ в/к в/у срез 0.35кг</t>
        </is>
      </c>
      <c r="C85" s="34" t="inlineStr">
        <is>
          <t>ШТ</t>
        </is>
      </c>
      <c r="D85" s="28" t="n">
        <v>1001303986689</v>
      </c>
      <c r="E85" s="24" t="n">
        <v>600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40" t="n"/>
    </row>
    <row r="86" ht="16.5" customHeight="1" s="95">
      <c r="A86" s="97">
        <f>RIGHT(D86:D201,4)</f>
        <v/>
      </c>
      <c r="B86" s="65" t="inlineStr">
        <is>
          <t>СЕРВЕЛАТ ПРЕМИУМ в/к в/у 0.33кг 8шт.</t>
        </is>
      </c>
      <c r="C86" s="34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RIGHT(D87:D201,4)</f>
        <v/>
      </c>
      <c r="B87" s="65" t="inlineStr">
        <is>
          <t>СЕРВЕЛАТ ФИНСКИЙ СН в/к в/у</t>
        </is>
      </c>
      <c r="C87" s="31" t="inlineStr">
        <is>
          <t>КГ</t>
        </is>
      </c>
      <c r="D87" s="28" t="n">
        <v>1001301876212</v>
      </c>
      <c r="E87" s="24" t="n"/>
      <c r="F87" s="23" t="n">
        <v>0.68</v>
      </c>
      <c r="G87" s="23">
        <f>E87*1</f>
        <v/>
      </c>
      <c r="H87" s="14" t="n"/>
      <c r="I87" s="14" t="n">
        <v>45</v>
      </c>
      <c r="J87" s="40" t="n"/>
    </row>
    <row r="88" ht="16.5" customHeight="1" s="95">
      <c r="A88" s="97">
        <f>RIGHT(D88:D202,4)</f>
        <v/>
      </c>
      <c r="B88" s="65" t="inlineStr">
        <is>
          <t>СЕРВЕЛАТ ОХОТНИЧИЙ в/к в/у</t>
        </is>
      </c>
      <c r="C88" s="31" t="inlineStr">
        <is>
          <t>КГ</t>
        </is>
      </c>
      <c r="D88" s="28" t="n">
        <v>1001053985341</v>
      </c>
      <c r="E88" s="24" t="n"/>
      <c r="F88" s="23" t="n">
        <v>0.7125</v>
      </c>
      <c r="G88" s="23">
        <f>E88*1</f>
        <v/>
      </c>
      <c r="H88" s="14" t="n">
        <v>5.7</v>
      </c>
      <c r="I88" s="14" t="n">
        <v>45</v>
      </c>
      <c r="J88" s="40" t="n"/>
    </row>
    <row r="89" ht="16.5" customHeight="1" s="95">
      <c r="A89" s="97">
        <f>RIGHT(D89:D203,4)</f>
        <v/>
      </c>
      <c r="B89" s="65" t="inlineStr">
        <is>
          <t>СЕРВЕЛАТ ПРИМА в/к в/у 0.28кг 8шт.</t>
        </is>
      </c>
      <c r="C89" s="34" t="inlineStr">
        <is>
          <t>ШТ</t>
        </is>
      </c>
      <c r="D89" s="28" t="n">
        <v>1001303056692</v>
      </c>
      <c r="E89" s="24" t="n">
        <v>40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40" t="n"/>
    </row>
    <row r="90" ht="16.5" customHeight="1" s="95">
      <c r="A90" s="97">
        <f>RIGHT(D90:D204,4)</f>
        <v/>
      </c>
      <c r="B90" s="65" t="inlineStr">
        <is>
          <t>МРАМОРНАЯ И БАЛЫКОВАЯ в/к с/н мгс 1/90</t>
        </is>
      </c>
      <c r="C90" s="34" t="inlineStr">
        <is>
          <t>ШТ</t>
        </is>
      </c>
      <c r="D90" s="28" t="n">
        <v>1001215576586</v>
      </c>
      <c r="E90" s="24" t="n">
        <v>40</v>
      </c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65" t="inlineStr">
        <is>
          <t>МЯСНОЕ АССОРТИ к/з с/н мгс 1/90 10шт.</t>
        </is>
      </c>
      <c r="C91" s="34" t="inlineStr">
        <is>
          <t>ШТ</t>
        </is>
      </c>
      <c r="D91" s="28" t="n">
        <v>1001225416228</v>
      </c>
      <c r="E91" s="24" t="n">
        <v>50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RIGHT(D92:D202,4)</f>
        <v/>
      </c>
      <c r="B92" s="27" t="inlineStr">
        <is>
          <t>СЕРВЕЛАТ ФИНСКИЙ в/к в/у_45с</t>
        </is>
      </c>
      <c r="C92" s="31" t="inlineStr">
        <is>
          <t>КГ</t>
        </is>
      </c>
      <c r="D92" s="28" t="n">
        <v>1001051875544</v>
      </c>
      <c r="E92" s="24" t="n"/>
      <c r="F92" s="23" t="n">
        <v>0.85</v>
      </c>
      <c r="G92" s="23">
        <f>E92*1</f>
        <v/>
      </c>
      <c r="H92" s="14" t="n">
        <v>5.1</v>
      </c>
      <c r="I92" s="14" t="n">
        <v>45</v>
      </c>
      <c r="J92" s="40" t="n"/>
    </row>
    <row r="93" ht="16.5" customHeight="1" s="95">
      <c r="A93" s="97">
        <f>RIGHT(D93:D203,4)</f>
        <v/>
      </c>
      <c r="B93" s="27" t="inlineStr">
        <is>
          <t>СЕРВЕЛАТ ФИНСКИЙ СН в/к п/о 0.35кг 8шт</t>
        </is>
      </c>
      <c r="C93" s="34" t="inlineStr">
        <is>
          <t>ШТ</t>
        </is>
      </c>
      <c r="D93" s="28" t="n">
        <v>1001301876213</v>
      </c>
      <c r="E93" s="24" t="n"/>
      <c r="F93" s="23" t="n"/>
      <c r="G93" s="23">
        <f>E93*0.35</f>
        <v/>
      </c>
      <c r="H93" s="14" t="n"/>
      <c r="I93" s="14" t="n"/>
      <c r="J93" s="40" t="n"/>
    </row>
    <row r="94" ht="15.75" customHeight="1" s="95" thickBot="1">
      <c r="A94" s="97">
        <f>RIGHT(D94:D204,4)</f>
        <v/>
      </c>
      <c r="B94" s="27" t="inlineStr">
        <is>
          <t>СЕРВЕЛАТ ФИНСКИЙ в/к в/у срез 0.35кг_45c</t>
        </is>
      </c>
      <c r="C94" s="37" t="inlineStr">
        <is>
          <t>ШТ</t>
        </is>
      </c>
      <c r="D94" s="28" t="n">
        <v>1001301876697</v>
      </c>
      <c r="E94" s="24" t="n">
        <v>400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40" t="n"/>
    </row>
    <row r="95" ht="16.5" customHeight="1" s="95" thickBot="1" thickTop="1">
      <c r="A95" s="97">
        <f>RIGHT(D95:D205,4)</f>
        <v/>
      </c>
      <c r="B95" s="75" t="inlineStr">
        <is>
          <t>Сырокопченые колбасы</t>
        </is>
      </c>
      <c r="C95" s="75" t="n"/>
      <c r="D95" s="75" t="n"/>
      <c r="E95" s="75" t="n"/>
      <c r="F95" s="74" t="n"/>
      <c r="G95" s="75" t="n"/>
      <c r="H95" s="75" t="n"/>
      <c r="I95" s="75" t="n"/>
      <c r="J95" s="76" t="n"/>
    </row>
    <row r="96" ht="16.5" customHeight="1" s="95" thickTop="1">
      <c r="A96" s="97">
        <f>RIGHT(D96:D206,4)</f>
        <v/>
      </c>
      <c r="B96" s="27" t="inlineStr">
        <is>
          <t>АРОМАТНАЯ Папа может с/к в/у 1/250 8шт.</t>
        </is>
      </c>
      <c r="C96" s="34" t="inlineStr">
        <is>
          <t>ШТ</t>
        </is>
      </c>
      <c r="D96" s="28" t="n">
        <v>1001061975706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7">
        <f>RIGHT(D97:D207,4)</f>
        <v/>
      </c>
      <c r="B97" s="27" t="inlineStr">
        <is>
          <t>АРОМАТНАЯ с/к с/н в/у 1/100*8_60с</t>
        </is>
      </c>
      <c r="C97" s="34" t="inlineStr">
        <is>
          <t>ШТ</t>
        </is>
      </c>
      <c r="D97" s="28" t="n">
        <v>1001201976454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5">
      <c r="A98" s="97">
        <f>RIGHT(D98:D208,4)</f>
        <v/>
      </c>
      <c r="B98" s="27" t="inlineStr">
        <is>
          <t xml:space="preserve"> ИТАЛЬЯНСКОЕ АССОРТИ с/в с/н мгс 1/90</t>
        </is>
      </c>
      <c r="C98" s="34" t="inlineStr">
        <is>
          <t>ШТ</t>
        </is>
      </c>
      <c r="D98" s="28" t="n">
        <v>1001205386222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7">
        <f>RIGHT(D99:D209,4)</f>
        <v/>
      </c>
      <c r="B99" s="27" t="inlineStr">
        <is>
          <t xml:space="preserve"> ОХОТНИЧЬЯ Папа может с/к в/у 1/220 8шт.</t>
        </is>
      </c>
      <c r="C99" s="34" t="inlineStr">
        <is>
          <t>ШТ</t>
        </is>
      </c>
      <c r="D99" s="28" t="n">
        <v>1001060755931</v>
      </c>
      <c r="E99" s="24" t="n">
        <v>200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ПОСОЛЬСКАЯ Папа может с/к в/у</t>
        </is>
      </c>
      <c r="C100" s="31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40" t="n"/>
    </row>
    <row r="101" ht="16.5" customHeight="1" s="95">
      <c r="A101" s="97">
        <f>RIGHT(D101:D212,4)</f>
        <v/>
      </c>
      <c r="B101" s="27" t="inlineStr">
        <is>
          <t>ПОСОЛЬСКАЯ с/к с/н в/у 1/100 10шт.</t>
        </is>
      </c>
      <c r="C101" s="34" t="inlineStr">
        <is>
          <t>ШТ</t>
        </is>
      </c>
      <c r="D101" s="28" t="n">
        <v>1001203146555</v>
      </c>
      <c r="E101" s="24" t="n">
        <v>100</v>
      </c>
      <c r="F101" s="23" t="n"/>
      <c r="G101" s="23">
        <f>E101*0.1</f>
        <v/>
      </c>
      <c r="H101" s="14" t="n"/>
      <c r="I101" s="14" t="n"/>
      <c r="J101" s="40" t="n"/>
    </row>
    <row r="102" ht="16.5" customHeight="1" s="95">
      <c r="A102" s="97">
        <f>RIGHT(D102:D216,4)</f>
        <v/>
      </c>
      <c r="B102" s="27" t="inlineStr">
        <is>
          <t>САЛЯМИ ИТАЛЬЯНСКАЯ с/к в/у 1/250*8_120c</t>
        </is>
      </c>
      <c r="C102" s="34" t="inlineStr">
        <is>
          <t>ШТ</t>
        </is>
      </c>
      <c r="D102" s="28" t="n">
        <v>1001060764993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RIGHT(D103:D217,4)</f>
        <v/>
      </c>
      <c r="B103" s="27" t="inlineStr">
        <is>
          <t>САЛЯМИ МЕЛКОЗЕРНЕНАЯ с/к в/у 1/120_60с</t>
        </is>
      </c>
      <c r="C103" s="34" t="inlineStr">
        <is>
          <t>ШТ</t>
        </is>
      </c>
      <c r="D103" s="28" t="n">
        <v>1001193115682</v>
      </c>
      <c r="E103" s="24" t="n">
        <v>400</v>
      </c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/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>
        <v>420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>
        <v>30</v>
      </c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/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>
        <v>40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/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40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2024-06-14T12:36:24Z</dcterms:modified>
  <cp:lastModifiedBy>Uaer4</cp:lastModifiedBy>
  <cp:lastPrinted>2023-11-08T08:22:20Z</cp:lastPrinted>
</cp:coreProperties>
</file>