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5120" windowHeight="1207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<sst xmlns="http://schemas.openxmlformats.org/spreadsheetml/2006/main" count="307" uniqueCount="138">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</sst>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88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6" customWidth="1"/>
    <col min="12" max="12" width="24.140625" style="8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5">
        <v>45157</v>
      </c>
      <c r="E3" s="7" t="s">
        <v>3</v>
      </c>
      <c r="F3" s="85"/>
      <c r="G3" s="90">
        <v>45160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  <c r="K11" s="86"/>
      <c r="L11" s="86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240</v>
      </c>
      <c r="F12" s="23"/>
      <c r="G12" s="23">
        <f>E12*0.84</f>
        <v>201.6</v>
      </c>
      <c r="H12" s="14"/>
      <c r="I12" s="14"/>
      <c r="J12" s="40"/>
      <c r="K12" s="86"/>
      <c r="L12" s="86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40</v>
      </c>
      <c r="F13" s="23"/>
      <c r="G13" s="23">
        <f>E13*0.4</f>
        <v>16</v>
      </c>
      <c r="H13" s="14"/>
      <c r="I13" s="14"/>
      <c r="J13" s="40"/>
      <c r="K13" s="86"/>
      <c r="L13" s="86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280</v>
      </c>
      <c r="F14" s="23">
        <v>0.4</v>
      </c>
      <c r="G14" s="23">
        <f>E14*0.4</f>
        <v>112</v>
      </c>
      <c r="H14" s="14">
        <v>3.2</v>
      </c>
      <c r="I14" s="14">
        <v>60</v>
      </c>
      <c r="J14" s="40"/>
      <c r="K14" s="86"/>
      <c r="L14" s="86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6"/>
      <c r="L15" s="86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80</v>
      </c>
      <c r="F16" s="23"/>
      <c r="G16" s="23">
        <f>E16*0.45</f>
        <v>36</v>
      </c>
      <c r="H16" s="14"/>
      <c r="I16" s="14"/>
      <c r="J16" s="40"/>
      <c r="K16" s="86"/>
      <c r="L16" s="86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400</v>
      </c>
      <c r="F17" s="23"/>
      <c r="G17" s="23">
        <f>E17*0.35</f>
        <v>140</v>
      </c>
      <c r="H17" s="14"/>
      <c r="I17" s="14"/>
      <c r="J17" s="40"/>
      <c r="K17" s="86"/>
      <c r="L17" s="86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20</v>
      </c>
      <c r="F18" s="23"/>
      <c r="G18" s="23">
        <f>E18*1</f>
        <v>20</v>
      </c>
      <c r="H18" s="14"/>
      <c r="I18" s="14"/>
      <c r="J18" s="40"/>
      <c r="K18" s="86"/>
      <c r="L18" s="86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120</v>
      </c>
      <c r="F19" s="23"/>
      <c r="G19" s="23">
        <f>E19*0.45</f>
        <v>54</v>
      </c>
      <c r="H19" s="14"/>
      <c r="I19" s="14"/>
      <c r="J19" s="40"/>
      <c r="K19" s="86"/>
      <c r="L19" s="86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2600</v>
      </c>
      <c r="F21" s="23">
        <v>0.4</v>
      </c>
      <c r="G21" s="23">
        <f>E21*0.4</f>
        <v>1040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70</v>
      </c>
      <c r="F24" s="23"/>
      <c r="G24" s="23">
        <f>E24*1</f>
        <v>70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10</v>
      </c>
      <c r="F25" s="23">
        <v>2</v>
      </c>
      <c r="G25" s="23">
        <f>E25*1</f>
        <v>10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2600</v>
      </c>
      <c r="F29" s="23">
        <v>0.4</v>
      </c>
      <c r="G29" s="23">
        <f>E29*0.4</f>
        <v>1040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600</v>
      </c>
      <c r="F30" s="23">
        <v>1.366666666666666</v>
      </c>
      <c r="G30" s="23">
        <f>E30*1</f>
        <v>600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160</v>
      </c>
      <c r="F33" s="23"/>
      <c r="G33" s="23">
        <f>E33*1</f>
        <v>160</v>
      </c>
      <c r="H33" s="14"/>
      <c r="I33" s="14"/>
      <c r="J33" s="40"/>
      <c r="K33" s="86"/>
      <c r="L33" s="86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20</v>
      </c>
      <c r="F34" s="23"/>
      <c r="G34" s="23">
        <f>E34*1</f>
        <v>20</v>
      </c>
      <c r="H34" s="14"/>
      <c r="I34" s="14"/>
      <c r="J34" s="40"/>
      <c r="K34" s="86"/>
      <c r="L34" s="86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240</v>
      </c>
      <c r="F35" s="23"/>
      <c r="G35" s="23">
        <f>E35*0.3</f>
        <v>72</v>
      </c>
      <c r="H35" s="14"/>
      <c r="I35" s="14"/>
      <c r="J35" s="40"/>
      <c r="K35" s="86"/>
      <c r="L35" s="86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6"/>
      <c r="L36" s="86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800</v>
      </c>
      <c r="F37" s="23"/>
      <c r="G37" s="23">
        <f>E37*1</f>
        <v>800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600</v>
      </c>
      <c r="F38" s="23">
        <v>0.4</v>
      </c>
      <c r="G38" s="23">
        <f>E38*0.4</f>
        <v>240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220</v>
      </c>
      <c r="F39" s="23">
        <v>2.125</v>
      </c>
      <c r="G39" s="23">
        <f>E39*1</f>
        <v>220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RIGHT(D40:D154,4)</f>
        <v>5818</v>
      </c>
      <c r="B40" s="71" t="s">
        <v>53</v>
      </c>
      <c r="C40" s="31" t="s">
        <v>23</v>
      </c>
      <c r="D40" s="28">
        <v>1001022725818</v>
      </c>
      <c r="E40" s="24">
        <v>350</v>
      </c>
      <c r="F40" s="23">
        <v>1.0666666666666671</v>
      </c>
      <c r="G40" s="23">
        <f>E40*1</f>
        <v>350</v>
      </c>
      <c r="H40" s="14">
        <v>3.2</v>
      </c>
      <c r="I40" s="14">
        <v>45</v>
      </c>
      <c r="J40" s="40"/>
      <c r="K40" s="86"/>
      <c r="L40" s="86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100</v>
      </c>
      <c r="F43" s="23"/>
      <c r="G43" s="23">
        <f>E43*0.41</f>
        <v>41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 t="shared" ref="A46:A52" si="2">RIGHT(D46:D157,4)</f>
        <v>5532</v>
      </c>
      <c r="B46" s="46" t="s">
        <v>59</v>
      </c>
      <c r="C46" s="34" t="s">
        <v>25</v>
      </c>
      <c r="D46" s="28">
        <v>1001022375532</v>
      </c>
      <c r="E46" s="24">
        <v>3400</v>
      </c>
      <c r="F46" s="23">
        <v>0.45</v>
      </c>
      <c r="G46" s="23">
        <f>E46*0.45</f>
        <v>1530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500</v>
      </c>
      <c r="F47" s="23">
        <v>2.125</v>
      </c>
      <c r="G47" s="23">
        <f>E47*1</f>
        <v>500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900</v>
      </c>
      <c r="F48" s="23">
        <v>1.033333333333333</v>
      </c>
      <c r="G48" s="23">
        <f>E48*1</f>
        <v>900</v>
      </c>
      <c r="H48" s="14">
        <v>6.2000000000000011</v>
      </c>
      <c r="I48" s="14">
        <v>45</v>
      </c>
      <c r="J48" s="40"/>
      <c r="K48" s="86"/>
      <c r="L48" s="86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110</v>
      </c>
      <c r="F49" s="23"/>
      <c r="G49" s="23">
        <f>E49*1</f>
        <v>110</v>
      </c>
      <c r="H49" s="14"/>
      <c r="I49" s="14"/>
      <c r="J49" s="40"/>
      <c r="K49" s="86"/>
      <c r="L49" s="86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0</v>
      </c>
      <c r="F50" s="23"/>
      <c r="G50" s="23">
        <f>E50*0.41</f>
        <v>0</v>
      </c>
      <c r="H50" s="14"/>
      <c r="I50" s="14"/>
      <c r="J50" s="40"/>
      <c r="K50" s="86"/>
      <c r="L50" s="86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180</v>
      </c>
      <c r="F51" s="23"/>
      <c r="G51" s="23">
        <f>E51*0.4</f>
        <v>72</v>
      </c>
      <c r="H51" s="14"/>
      <c r="I51" s="14"/>
      <c r="J51" s="40"/>
      <c r="K51" s="86"/>
      <c r="L51" s="86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180</v>
      </c>
      <c r="F52" s="23"/>
      <c r="G52" s="23">
        <f>E52*0.38</f>
        <v>68.400000000000006</v>
      </c>
      <c r="H52" s="14"/>
      <c r="I52" s="14"/>
      <c r="J52" s="40"/>
      <c r="K52" s="86"/>
      <c r="L52" s="86"/>
    </row>
    <row r="53" spans="1:12" ht="16.5" customHeight="1" thickBot="1" x14ac:dyDescent="0.3">
      <c r="A53" s="79" t="str">
        <f t="shared" ref="A53:A58" si="3">RIGHT(D53:D160,4)</f>
        <v>6297</v>
      </c>
      <c r="B53" s="47" t="s">
        <v>66</v>
      </c>
      <c r="C53" s="36" t="s">
        <v>25</v>
      </c>
      <c r="D53" s="28">
        <v>1001022556297</v>
      </c>
      <c r="E53" s="24">
        <v>2100</v>
      </c>
      <c r="F53" s="23"/>
      <c r="G53" s="23">
        <f>E53*0.27</f>
        <v>567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 t="shared" si="3"/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 t="shared" si="3"/>
        <v>6606</v>
      </c>
      <c r="B55" s="47" t="s">
        <v>68</v>
      </c>
      <c r="C55" s="31" t="s">
        <v>23</v>
      </c>
      <c r="D55" s="28">
        <v>1001034066606</v>
      </c>
      <c r="E55" s="24">
        <v>100</v>
      </c>
      <c r="F55" s="23">
        <v>1.013333333333333</v>
      </c>
      <c r="G55" s="23">
        <f>E55*1</f>
        <v>100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 t="shared" si="3"/>
        <v>6648</v>
      </c>
      <c r="B56" s="47" t="s">
        <v>69</v>
      </c>
      <c r="C56" s="31" t="s">
        <v>23</v>
      </c>
      <c r="D56" s="28">
        <v>1001031896648</v>
      </c>
      <c r="E56" s="24">
        <v>20</v>
      </c>
      <c r="F56" s="23"/>
      <c r="G56" s="23">
        <f>E56*1</f>
        <v>20</v>
      </c>
      <c r="H56" s="14"/>
      <c r="I56" s="14"/>
      <c r="J56" s="40"/>
    </row>
    <row r="57" spans="1:12" ht="16.5" customHeight="1" x14ac:dyDescent="0.25">
      <c r="A57" s="79" t="str">
        <f t="shared" si="3"/>
        <v>6650</v>
      </c>
      <c r="B57" s="47" t="s">
        <v>70</v>
      </c>
      <c r="C57" s="31" t="s">
        <v>23</v>
      </c>
      <c r="D57" s="28">
        <v>1001035266650</v>
      </c>
      <c r="E57" s="24">
        <v>20</v>
      </c>
      <c r="F57" s="23"/>
      <c r="G57" s="23">
        <f>E57*1</f>
        <v>20</v>
      </c>
      <c r="H57" s="14"/>
      <c r="I57" s="14"/>
      <c r="J57" s="40"/>
    </row>
    <row r="58" spans="1:12" ht="16.5" customHeight="1" x14ac:dyDescent="0.25">
      <c r="A58" s="79" t="str">
        <f t="shared" si="3"/>
        <v>6652</v>
      </c>
      <c r="B58" s="47" t="s">
        <v>71</v>
      </c>
      <c r="C58" s="31" t="s">
        <v>23</v>
      </c>
      <c r="D58" s="28">
        <v>1001035276652</v>
      </c>
      <c r="E58" s="24">
        <v>20</v>
      </c>
      <c r="F58" s="23"/>
      <c r="G58" s="23">
        <f>E58*1</f>
        <v>20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220</v>
      </c>
      <c r="F59" s="23">
        <v>1.0166666666666671</v>
      </c>
      <c r="G59" s="23">
        <f>E59*1</f>
        <v>220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1000</v>
      </c>
      <c r="F61" s="23">
        <v>0.28000000000000003</v>
      </c>
      <c r="G61" s="23">
        <f>E61*0.28</f>
        <v>280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0"/>
    </row>
    <row r="63" spans="1:12" ht="16.5" customHeight="1" x14ac:dyDescent="0.25">
      <c r="A63" s="79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280</v>
      </c>
      <c r="F63" s="23">
        <v>0.28000000000000003</v>
      </c>
      <c r="G63" s="23">
        <f>E63*0.28</f>
        <v>78.400000000000006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1600</v>
      </c>
      <c r="F66" s="23">
        <v>0.35</v>
      </c>
      <c r="G66" s="23">
        <f>E66*0.35</f>
        <v>560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680</v>
      </c>
      <c r="F69" s="23"/>
      <c r="G69" s="23">
        <f>E69*0.28</f>
        <v>190.4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240</v>
      </c>
      <c r="F70" s="23"/>
      <c r="G70" s="23">
        <f>E70*0.35</f>
        <v>84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160</v>
      </c>
      <c r="F71" s="23"/>
      <c r="G71" s="23">
        <f>E71*0.31</f>
        <v>49.6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6689</v>
      </c>
      <c r="E72" s="24">
        <v>2200</v>
      </c>
      <c r="F72" s="23">
        <v>0.35</v>
      </c>
      <c r="G72" s="23">
        <f>E72*0.35</f>
        <v>770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200</v>
      </c>
      <c r="F73" s="23">
        <v>0.71250000000000002</v>
      </c>
      <c r="G73" s="23">
        <f>E73*1</f>
        <v>200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6692</v>
      </c>
      <c r="E74" s="24">
        <v>0</v>
      </c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500</v>
      </c>
      <c r="F76" s="23">
        <v>0.85</v>
      </c>
      <c r="G76" s="23">
        <f>E76*1</f>
        <v>500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2400</v>
      </c>
      <c r="F78" s="23">
        <v>0.35</v>
      </c>
      <c r="G78" s="23">
        <f>E78*0.35</f>
        <v>840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600</v>
      </c>
      <c r="F80" s="23">
        <v>0.25</v>
      </c>
      <c r="G80" s="23">
        <f>E80*0.25</f>
        <v>150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700</v>
      </c>
      <c r="F81" s="23">
        <v>0.1</v>
      </c>
      <c r="G81" s="23">
        <f>E81*0.1</f>
        <v>70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800</v>
      </c>
      <c r="F82" s="23">
        <v>0.22</v>
      </c>
      <c r="G82" s="23">
        <f>E82*0.22</f>
        <v>176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600</v>
      </c>
      <c r="F84" s="23">
        <v>0.25</v>
      </c>
      <c r="G84" s="23">
        <f>E84*0.25</f>
        <v>150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1400</v>
      </c>
      <c r="F85" s="23">
        <v>0.12</v>
      </c>
      <c r="G85" s="23">
        <f>E85*0.12</f>
        <v>168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30</v>
      </c>
      <c r="F86" s="23">
        <v>0.48749999999999999</v>
      </c>
      <c r="G86" s="23">
        <f>E86*1</f>
        <v>30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600</v>
      </c>
      <c r="F87" s="23">
        <v>0.25</v>
      </c>
      <c r="G87" s="23">
        <f>E87*0.25</f>
        <v>150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560</v>
      </c>
      <c r="F88" s="23">
        <v>0.1</v>
      </c>
      <c r="G88" s="23">
        <f>E88*0.1</f>
        <v>56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4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200</v>
      </c>
      <c r="F90" s="23">
        <v>1.5249999999999999</v>
      </c>
      <c r="G90" s="23">
        <f>E90*1</f>
        <v>200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4"/>
        <v>4611</v>
      </c>
      <c r="B91" s="29" t="s">
        <v>104</v>
      </c>
      <c r="C91" s="38" t="s">
        <v>25</v>
      </c>
      <c r="D91" s="83">
        <v>1001092444611</v>
      </c>
      <c r="E91" s="24">
        <v>80</v>
      </c>
      <c r="F91" s="23"/>
      <c r="G91" s="23">
        <f>E91*0.4</f>
        <v>32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80</v>
      </c>
      <c r="F92" s="23">
        <v>0.4</v>
      </c>
      <c r="G92" s="23">
        <f>E92*0.4</f>
        <v>32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150</v>
      </c>
      <c r="F94" s="82"/>
      <c r="G94" s="23">
        <f>E94*0.1</f>
        <v>15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80</v>
      </c>
      <c r="F95" s="82"/>
      <c r="G95" s="23">
        <f>E95*0.15</f>
        <v>12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40</v>
      </c>
      <c r="F96" s="82"/>
      <c r="G96" s="23">
        <f>E96*0.1</f>
        <v>4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240</v>
      </c>
      <c r="F97" s="23">
        <v>0.3</v>
      </c>
      <c r="G97" s="23">
        <f>E97*0.3</f>
        <v>72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4669</v>
      </c>
      <c r="B100" s="48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5">RIGHT(D103:D218,4)</f>
        <v>4663</v>
      </c>
      <c r="B103" s="48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5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5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5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5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5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5"/>
        <v>6004</v>
      </c>
      <c r="B112" s="48" t="s">
        <v>125</v>
      </c>
      <c r="C112" s="37" t="s">
        <v>25</v>
      </c>
      <c r="D112" s="69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5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5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34210</v>
      </c>
      <c r="F115" s="17">
        <f>SUM(F10:F114)</f>
        <v>39.732916666666668</v>
      </c>
      <c r="G115" s="17">
        <f>SUM(G11:G114)</f>
        <v>15009.4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59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71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2023-08-17T11:58:53Z</dcterms:modified>
</cp:coreProperties>
</file>