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7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G77" i="1" l="1"/>
  <c r="A77" i="1"/>
  <c r="G14" i="1"/>
  <c r="A14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A42" i="1"/>
  <c r="D87" i="2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G43" i="1"/>
  <c r="A43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<sst xmlns="http://schemas.openxmlformats.org/spreadsheetml/2006/main" count="313" uniqueCount="144">
  <si>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</si>
  <si>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</si>
  <si>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</si>
  <si>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</si>
  <si>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</si>
  <si>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</si>
  <si>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</si>
  <si>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</si>
  <si>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</si>
  <si>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</si>
  <si>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</si>
  <si>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</si>
  <si>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</si>
  <si>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</si>
  <si>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</si>
  <si>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</si>
  <si>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</si>
  <si>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</si>
  <si>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</si>
  <si>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</si>
  <si>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</si>
  <si>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</si>
  <si>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</si>
  <si>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</si>
  <si>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</si>
  <si>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</si>
  <si>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</si>
  <si>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</si>
  <si>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</si>
  <si>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</si>
  <si>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</si>
  <si>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</si>
  <si>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</si>
  <si>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</si>
  <si>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</si>
  <si>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</si>
  <si>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</si>
  <si>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</si>
  <si>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</si>
  <si>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</si>
  <si>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</si>
  <si>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</si>
  <si>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</si>
  <si>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</si>
  <si>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</si>
  <si>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</si>
  <si>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</si>
  <si>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</si>
  <si>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</si>
  <si>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</si>
  <si>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</si>
  <si>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</si>
  <si>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</si>
  <si>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</si>
  <si>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</si>
  <si>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</si>
  <si>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</si>
  <si>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</si>
  <si>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</si>
  <si>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</si>
  <si>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</si>
  <si>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</si>
  <si>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</si>
  <si>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</si>
  <si>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</si>
  <si>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</si>
  <si>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</si>
  <si>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</si>
  <si>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</si>
  <si>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</si>
  <si>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</si>
  <si>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</si>
  <si>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</si>
  <si>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</si>
  <si>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</si>
  <si>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</si>
  <si>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</si>
  <si>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</si>
  <si>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</si>
  <si>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</si>
  <si>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</si>
  <si>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</si>
  <si>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</si>
  <si>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</si>
  <si>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</si>
  <si>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</si>
  <si>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</si>
  <si>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</si>
  <si>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</si>
  <si>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</si>
  <si>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</si>
  <si>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</si>
  <si>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</si>
  <si>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</si>
  <si>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</si>
  <si>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</si>
  <si>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</si>
  <si>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</si>
  <si>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</si>
  <si>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</si>
  <si>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</si>
  <si>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</si>
  <si>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</si>
  <si>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</si>
  <si>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</si>
  <si>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</si>
  <si>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</si>
  <si>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</si>
  <si>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</si>
  <si>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</si>
  <si>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</si>
  <si>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</si>
  <si>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</si>
  <si>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</si>
  <si>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</si>
  <si>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</si>
  <si>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</si>
  <si>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</si>
  <si>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</si>
  <si>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</si>
  <si>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</si>
  <si>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</si>
  <si>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</si>
  <si>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</si>
  <si>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</si>
  <si>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</si>
  <si>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</si>
  <si>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</si>
  <si>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</si>
  <si>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</si>
  <si>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</si>
  <si>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</si>
  <si>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</si>
  <si>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</si>
  <si>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</si>
  <si>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</si>
  <si>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</si>
  <si>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</si>
  <si>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</si>
  <si>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</si>
  <si>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</si>
  <si>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МОЛОЧНЫЕ ТРАДИЦ. сос п/о мгс 1*6_45с</t>
  </si>
  <si>
    <t>ДОМАШНЯЯ Папа может вар п/о 0,4кг 8шт.</t>
  </si>
  <si>
    <t>СЕРВЕЛАТ С АРОМ.ТРАВАМИ в/к в/у 0,31к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</si>
</sst>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45197</v>
      </c>
      <c r="E3" s="7" t="s">
        <v>3</v>
      </c>
      <c r="F3" s="86"/>
      <c r="G3" s="90">
        <v>45200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60</v>
      </c>
      <c r="F12" s="23"/>
      <c r="G12" s="23">
        <f>E12*0.84</f>
        <v>50.4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600</v>
      </c>
      <c r="F13" s="23"/>
      <c r="G13" s="23">
        <f>E13*0.4</f>
        <v>240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142</v>
      </c>
      <c r="C14" s="34" t="s">
        <v>25</v>
      </c>
      <c r="D14" s="28">
        <v>6247</v>
      </c>
      <c r="E14" s="24">
        <v>400</v>
      </c>
      <c r="F14" s="23"/>
      <c r="G14" s="23">
        <f>E14*0.4</f>
        <v>160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>RIGHT(D15:D120,4)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>RIGHT(D16:D121,4)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>RIGHT(D17:D122,4)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>RIGHT(D18:D123,4)</f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>RIGHT(D19:D124,4)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>RIGHT(D20:D125,4)</f>
        <v>6595</v>
      </c>
      <c r="B20" s="27" t="s">
        <v>33</v>
      </c>
      <c r="C20" s="34" t="s">
        <v>25</v>
      </c>
      <c r="D20" s="28">
        <v>1001010026595</v>
      </c>
      <c r="E20" s="24">
        <v>500</v>
      </c>
      <c r="F20" s="23"/>
      <c r="G20" s="23">
        <f>E20*0.45</f>
        <v>225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40</v>
      </c>
      <c r="F25" s="23"/>
      <c r="G25" s="23">
        <f>E25*1</f>
        <v>40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50</v>
      </c>
      <c r="F34" s="23"/>
      <c r="G34" s="23">
        <f>E34*1</f>
        <v>50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480</v>
      </c>
      <c r="F36" s="23"/>
      <c r="G36" s="23">
        <f>E36*0.3</f>
        <v>144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RIGHT(D40:D154,4)</f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RIGHT(D41:D155,4)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>RIGHT(D42:D156,4)</f>
        <v>5981</v>
      </c>
      <c r="B42" s="27" t="s">
        <v>141</v>
      </c>
      <c r="C42" s="31" t="s">
        <v>23</v>
      </c>
      <c r="D42" s="28">
        <v>5981</v>
      </c>
      <c r="E42" s="24">
        <v>150</v>
      </c>
      <c r="F42" s="23"/>
      <c r="G42" s="23">
        <f>E42*1</f>
        <v>150</v>
      </c>
      <c r="H42" s="14"/>
      <c r="I42" s="14"/>
      <c r="J42" s="40"/>
    </row>
    <row r="43" spans="1:12" s="15" customFormat="1" ht="16.5" customHeight="1" x14ac:dyDescent="0.25">
      <c r="A43" s="79" t="str">
        <f>RIGHT(D43:D157,4)</f>
        <v>5818</v>
      </c>
      <c r="B43" s="71" t="s">
        <v>55</v>
      </c>
      <c r="C43" s="31" t="s">
        <v>23</v>
      </c>
      <c r="D43" s="28">
        <v>1001022725818</v>
      </c>
      <c r="E43" s="24">
        <v>100</v>
      </c>
      <c r="F43" s="23">
        <v>1.0666666666666671</v>
      </c>
      <c r="G43" s="23">
        <f>E43*1</f>
        <v>100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>RIGHT(D44:D158,4)</f>
        <v>6641</v>
      </c>
      <c r="B44" s="46" t="s">
        <v>56</v>
      </c>
      <c r="C44" s="34" t="s">
        <v>25</v>
      </c>
      <c r="D44" s="28">
        <v>1001022466641</v>
      </c>
      <c r="E44" s="24">
        <v>550</v>
      </c>
      <c r="F44" s="23">
        <v>0.45</v>
      </c>
      <c r="G44" s="23">
        <f>E44*0.41</f>
        <v>225.5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>RIGHT(D45:D159,4)</f>
        <v>5820</v>
      </c>
      <c r="B45" s="46" t="s">
        <v>57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>RIGHT(D46:D160,4)</f>
        <v>6590</v>
      </c>
      <c r="B46" s="46" t="s">
        <v>58</v>
      </c>
      <c r="C46" s="34" t="s">
        <v>25</v>
      </c>
      <c r="D46" s="28">
        <v>1001020846590</v>
      </c>
      <c r="E46" s="24">
        <v>500</v>
      </c>
      <c r="F46" s="23"/>
      <c r="G46" s="23">
        <f>E46*0.41</f>
        <v>205</v>
      </c>
      <c r="H46" s="14"/>
      <c r="I46" s="14"/>
      <c r="J46" s="40"/>
    </row>
    <row r="47" spans="1:12" ht="16.5" customHeight="1" x14ac:dyDescent="0.25">
      <c r="A47" s="79" t="str">
        <f>RIGHT(D47:D161,4)</f>
        <v>6563</v>
      </c>
      <c r="B47" s="46" t="s">
        <v>59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>RIGHT(D48:D162,4)</f>
        <v>6646</v>
      </c>
      <c r="B48" s="46" t="s">
        <v>60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>RIGHT(D49:D160,4)</f>
        <v>6644</v>
      </c>
      <c r="B49" s="46" t="s">
        <v>61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>RIGHT(D50:D161,4)</f>
        <v>3678</v>
      </c>
      <c r="B50" s="46" t="s">
        <v>62</v>
      </c>
      <c r="C50" s="31" t="s">
        <v>23</v>
      </c>
      <c r="D50" s="28">
        <v>1001022373678</v>
      </c>
      <c r="E50" s="24">
        <v>450</v>
      </c>
      <c r="F50" s="23">
        <v>2.125</v>
      </c>
      <c r="G50" s="23">
        <f>E50*1</f>
        <v>450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>RIGHT(D51:D162,4)</f>
        <v>3717</v>
      </c>
      <c r="B51" s="27" t="s">
        <v>63</v>
      </c>
      <c r="C51" s="31" t="s">
        <v>23</v>
      </c>
      <c r="D51" s="28">
        <v>1001022373717</v>
      </c>
      <c r="E51" s="24">
        <v>950</v>
      </c>
      <c r="F51" s="23">
        <v>1.033333333333333</v>
      </c>
      <c r="G51" s="23">
        <f>E51*1</f>
        <v>950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>RIGHT(D52:D163,4)</f>
        <v>6461</v>
      </c>
      <c r="B52" s="27" t="s">
        <v>64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>RIGHT(D53:D164,4)</f>
        <v>6642</v>
      </c>
      <c r="B53" s="27" t="s">
        <v>65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>RIGHT(D54:D165,4)</f>
        <v>6475</v>
      </c>
      <c r="B54" s="27" t="s">
        <v>66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>RIGHT(D55:D166,4)</f>
        <v>6439</v>
      </c>
      <c r="B55" s="27" t="s">
        <v>67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68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69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70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71</v>
      </c>
      <c r="C59" s="31" t="s">
        <v>23</v>
      </c>
      <c r="D59" s="28">
        <v>1001031896648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72</v>
      </c>
      <c r="C60" s="31" t="s">
        <v>23</v>
      </c>
      <c r="D60" s="28">
        <v>1001035266650</v>
      </c>
      <c r="E60" s="24">
        <v>20</v>
      </c>
      <c r="F60" s="23"/>
      <c r="G60" s="23">
        <f>E60*1</f>
        <v>20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73</v>
      </c>
      <c r="C61" s="31" t="s">
        <v>23</v>
      </c>
      <c r="D61" s="28">
        <v>1001031076527</v>
      </c>
      <c r="E61" s="24">
        <v>100</v>
      </c>
      <c r="F61" s="23">
        <v>1.0166666666666671</v>
      </c>
      <c r="G61" s="23">
        <f>E61*1</f>
        <v>100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75</v>
      </c>
      <c r="C63" s="34" t="s">
        <v>25</v>
      </c>
      <c r="D63" s="28">
        <v>1001302276666</v>
      </c>
      <c r="E63" s="24">
        <v>280</v>
      </c>
      <c r="F63" s="23">
        <v>0.28000000000000003</v>
      </c>
      <c r="G63" s="23">
        <f>E63*0.28</f>
        <v>78.400000000000006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76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77</v>
      </c>
      <c r="C65" s="34" t="s">
        <v>25</v>
      </c>
      <c r="D65" s="28">
        <v>1001300516669</v>
      </c>
      <c r="E65" s="24"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78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80</v>
      </c>
      <c r="C68" s="34" t="s">
        <v>25</v>
      </c>
      <c r="D68" s="28">
        <v>1001300386683</v>
      </c>
      <c r="E68" s="24"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81</v>
      </c>
      <c r="C69" s="34" t="s">
        <v>25</v>
      </c>
      <c r="D69" s="28">
        <v>1001303636636</v>
      </c>
      <c r="E69" s="24">
        <v>200</v>
      </c>
      <c r="F69" s="23"/>
      <c r="G69" s="23">
        <f>E69*0.35</f>
        <v>70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82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83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84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85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86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87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88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143</v>
      </c>
      <c r="C77" s="34" t="s">
        <v>25</v>
      </c>
      <c r="D77" s="28">
        <v>6565</v>
      </c>
      <c r="E77" s="24">
        <v>80</v>
      </c>
      <c r="F77" s="23"/>
      <c r="G77" s="23">
        <f>E77*0.31</f>
        <v>24.8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89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90</v>
      </c>
      <c r="C79" s="31" t="s">
        <v>23</v>
      </c>
      <c r="D79" s="28">
        <v>1001051875544</v>
      </c>
      <c r="E79" s="24">
        <v>200</v>
      </c>
      <c r="F79" s="23">
        <v>0.85</v>
      </c>
      <c r="G79" s="23">
        <f>E79*1</f>
        <v>200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91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92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93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94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95</v>
      </c>
      <c r="C84" s="34" t="s">
        <v>25</v>
      </c>
      <c r="D84" s="28">
        <v>1001201976454</v>
      </c>
      <c r="E84" s="24">
        <v>140</v>
      </c>
      <c r="F84" s="23">
        <v>0.1</v>
      </c>
      <c r="G84" s="23">
        <f>E84*0.1</f>
        <v>14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96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97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98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99</v>
      </c>
      <c r="C88" s="34" t="s">
        <v>25</v>
      </c>
      <c r="D88" s="28">
        <v>1001193115682</v>
      </c>
      <c r="E88" s="24">
        <v>400</v>
      </c>
      <c r="F88" s="23">
        <v>0.12</v>
      </c>
      <c r="G88" s="23">
        <f>E88*0.12</f>
        <v>48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0">RIGHT(D89:D203,4)</f>
        <v>4117</v>
      </c>
      <c r="B89" s="27" t="s">
        <v>100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0"/>
        <v>5483</v>
      </c>
      <c r="B90" s="27" t="s">
        <v>101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0"/>
        <v>6453</v>
      </c>
      <c r="B91" s="27" t="s">
        <v>102</v>
      </c>
      <c r="C91" s="34" t="s">
        <v>25</v>
      </c>
      <c r="D91" s="28">
        <v>1001202506453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0"/>
        <v/>
      </c>
      <c r="B92" s="75" t="s">
        <v>103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0"/>
        <v>4614</v>
      </c>
      <c r="B93" s="29" t="s">
        <v>104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0"/>
        <v>4611</v>
      </c>
      <c r="B94" s="29" t="s">
        <v>105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106</v>
      </c>
      <c r="C95" s="38" t="s">
        <v>25</v>
      </c>
      <c r="D95" s="52">
        <v>1001094053215</v>
      </c>
      <c r="E95" s="24">
        <v>80</v>
      </c>
      <c r="F95" s="23">
        <v>0.4</v>
      </c>
      <c r="G95" s="23">
        <f>E95*0.4</f>
        <v>32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107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108</v>
      </c>
      <c r="C97" s="36" t="s">
        <v>25</v>
      </c>
      <c r="D97" s="28">
        <v>1001233296450</v>
      </c>
      <c r="E97" s="24">
        <v>80</v>
      </c>
      <c r="F97" s="82"/>
      <c r="G97" s="23">
        <f>E97*0.1</f>
        <v>8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109</v>
      </c>
      <c r="C98" s="36" t="s">
        <v>25</v>
      </c>
      <c r="D98" s="28">
        <v>1001220286279</v>
      </c>
      <c r="E98" s="24">
        <v>80</v>
      </c>
      <c r="F98" s="82"/>
      <c r="G98" s="23">
        <f>E98*0.15</f>
        <v>12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110</v>
      </c>
      <c r="C99" s="36" t="s">
        <v>25</v>
      </c>
      <c r="D99" s="28">
        <v>1001234146448</v>
      </c>
      <c r="E99" s="24">
        <v>50</v>
      </c>
      <c r="F99" s="82"/>
      <c r="G99" s="23">
        <f>E99*0.1</f>
        <v>5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111</v>
      </c>
      <c r="C100" s="36" t="s">
        <v>25</v>
      </c>
      <c r="D100" s="28">
        <v>1001082576281</v>
      </c>
      <c r="E100" s="24">
        <v>240</v>
      </c>
      <c r="F100" s="23">
        <v>0.3</v>
      </c>
      <c r="G100" s="23">
        <f>E100*0.3</f>
        <v>72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112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113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114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115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116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1">RIGHT(D106:D221,4)</f>
        <v>6313</v>
      </c>
      <c r="B106" s="48" t="s">
        <v>117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1"/>
        <v/>
      </c>
      <c r="B107" s="75" t="s">
        <v>118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1"/>
        <v>4945</v>
      </c>
      <c r="B108" s="48" t="s">
        <v>119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1"/>
        <v/>
      </c>
      <c r="B109" s="75" t="s">
        <v>120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1"/>
        <v>4956</v>
      </c>
      <c r="B110" s="48" t="s">
        <v>121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1"/>
        <v>1762</v>
      </c>
      <c r="B111" s="48" t="s">
        <v>122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1"/>
        <v>1764</v>
      </c>
      <c r="B112" s="48" t="s">
        <v>123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1"/>
        <v/>
      </c>
      <c r="B113" s="75" t="s">
        <v>124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1"/>
        <v/>
      </c>
      <c r="B114" s="75" t="s">
        <v>125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1"/>
        <v>6004</v>
      </c>
      <c r="B115" s="48" t="s">
        <v>126</v>
      </c>
      <c r="C115" s="37" t="s">
        <v>25</v>
      </c>
      <c r="D115" s="69" t="s">
        <v>127</v>
      </c>
      <c r="E115" s="24">
        <v>50</v>
      </c>
      <c r="F115" s="23">
        <v>1</v>
      </c>
      <c r="G115" s="23">
        <f>E115*1</f>
        <v>50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1"/>
        <v>5417</v>
      </c>
      <c r="B116" s="48" t="s">
        <v>128</v>
      </c>
      <c r="C116" s="31" t="s">
        <v>23</v>
      </c>
      <c r="D116" s="69" t="s">
        <v>129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1"/>
        <v>6019</v>
      </c>
      <c r="B117" s="48" t="s">
        <v>130</v>
      </c>
      <c r="C117" s="37" t="s">
        <v>25</v>
      </c>
      <c r="D117" s="70" t="s">
        <v>131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132</v>
      </c>
      <c r="C118" s="16"/>
      <c r="D118" s="49"/>
      <c r="E118" s="17">
        <f>SUM(E5:E117)</f>
        <v>8570</v>
      </c>
      <c r="F118" s="17">
        <f>SUM(F10:F117)</f>
        <v>39.732916666666668</v>
      </c>
      <c r="G118" s="17">
        <f>SUM(G11:G117)</f>
        <v>4464.1000000000004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2023-09-26T13:11:00Z</dcterms:modified>
</cp:coreProperties>
</file>