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9"/>
  <sheetViews>
    <sheetView tabSelected="1" zoomScale="87" zoomScaleNormal="87" workbookViewId="0">
      <pane ySplit="9" topLeftCell="A10" activePane="bottomLeft" state="frozen"/>
      <selection pane="bottomLeft" activeCell="D53" sqref="D5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45179</v>
      </c>
      <c r="E3" s="7" t="inlineStr">
        <is>
          <t xml:space="preserve">Доставка: </t>
        </is>
      </c>
      <c r="F3" s="90" t="n"/>
      <c r="G3" s="90" t="n">
        <v>45182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90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200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30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1001010016593</v>
      </c>
      <c r="E16" s="24" t="n">
        <v>40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200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20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1001010026595</v>
      </c>
      <c r="E19" s="24" t="n">
        <v>80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800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1600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10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10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1001010036597</v>
      </c>
      <c r="E27" s="24" t="n">
        <v>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RIGHT(D32:D137,4)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40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120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300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100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Height="1">
      <c r="A40" s="79">
        <f>RIGHT(D40:D152,4)</f>
        <v/>
      </c>
      <c r="B40" s="27" t="inlineStr">
        <is>
          <t>МОЛОЧНЫЕ ПМ сос п/о мгс 0.41кг 10шт</t>
        </is>
      </c>
      <c r="C40" s="34" t="inlineStr">
        <is>
          <t>ШТ</t>
        </is>
      </c>
      <c r="D40" s="28" t="n">
        <v>1001020836643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</row>
    <row r="41" ht="16.5" customFormat="1" customHeight="1" s="15">
      <c r="A41" s="79">
        <f>RIGHT(D41:D154,4)</f>
        <v/>
      </c>
      <c r="B41" s="71" t="inlineStr">
        <is>
          <t>МЯСНЫЕ Папа может сос п/о мгс 1*3_45с</t>
        </is>
      </c>
      <c r="C41" s="31" t="inlineStr">
        <is>
          <t>КГ</t>
        </is>
      </c>
      <c r="D41" s="28" t="n">
        <v>1001022725818</v>
      </c>
      <c r="E41" s="24" t="n">
        <v>70</v>
      </c>
      <c r="F41" s="23" t="n">
        <v>1.066666666666667</v>
      </c>
      <c r="G41" s="23">
        <f>E41*1</f>
        <v/>
      </c>
      <c r="H41" s="14" t="n">
        <v>3.2</v>
      </c>
      <c r="I41" s="14" t="n">
        <v>45</v>
      </c>
      <c r="J41" s="40" t="n"/>
      <c r="K41" s="85" t="n"/>
      <c r="L41" s="85" t="n"/>
    </row>
    <row r="42" ht="16.5" customHeight="1">
      <c r="A42" s="79">
        <f>RIGHT(D42:D155,4)</f>
        <v/>
      </c>
      <c r="B42" s="46" t="inlineStr">
        <is>
          <t>СЛИВОЧНЫЕ ПМ сос п/о мгс 0,41кг 10шт.</t>
        </is>
      </c>
      <c r="C42" s="34" t="inlineStr">
        <is>
          <t>ШТ</t>
        </is>
      </c>
      <c r="D42" s="28" t="n">
        <v>1001022466641</v>
      </c>
      <c r="E42" s="24" t="n">
        <v>250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40" t="n"/>
    </row>
    <row r="43" ht="16.5" customHeight="1">
      <c r="A43" s="79">
        <f>RIGHT(D43:D156,4)</f>
        <v/>
      </c>
      <c r="B43" s="46" t="inlineStr">
        <is>
          <t>СЛИВОЧНЫЕ Папа может сос п/о мгс 2*2_45с</t>
        </is>
      </c>
      <c r="C43" s="31" t="inlineStr">
        <is>
          <t>КГ</t>
        </is>
      </c>
      <c r="D43" s="28" t="n">
        <v>1001022465820</v>
      </c>
      <c r="E43" s="24" t="n">
        <v>20</v>
      </c>
      <c r="F43" s="23" t="n"/>
      <c r="G43" s="23">
        <f>E43*1</f>
        <v/>
      </c>
      <c r="H43" s="14" t="n"/>
      <c r="I43" s="14" t="n">
        <v>45</v>
      </c>
      <c r="J43" s="40" t="n"/>
    </row>
    <row r="44" ht="16.5" customHeight="1">
      <c r="A44" s="79">
        <f>RIGHT(D44:D157,4)</f>
        <v/>
      </c>
      <c r="B44" s="46" t="inlineStr">
        <is>
          <t>СЛИВОЧНЫЕ СН сос п/о мгс 0.41кг 10шт.</t>
        </is>
      </c>
      <c r="C44" s="34" t="inlineStr">
        <is>
          <t>ШТ</t>
        </is>
      </c>
      <c r="D44" s="28" t="n">
        <v>1001020846590</v>
      </c>
      <c r="E44" s="24" t="n">
        <v>80</v>
      </c>
      <c r="F44" s="23" t="n"/>
      <c r="G44" s="23">
        <f>E44*0.41</f>
        <v/>
      </c>
      <c r="H44" s="14" t="n"/>
      <c r="I44" s="14" t="n"/>
      <c r="J44" s="40" t="n"/>
    </row>
    <row r="45" ht="16.5" customHeight="1">
      <c r="A45" s="79">
        <f>RIGHT(D45:D158,4)</f>
        <v/>
      </c>
      <c r="B45" s="46" t="inlineStr">
        <is>
          <t>СЛИВОЧНЫЕ СН сос п/о мгс 1*6</t>
        </is>
      </c>
      <c r="C45" s="31" t="inlineStr">
        <is>
          <t>КГ</t>
        </is>
      </c>
      <c r="D45" s="28" t="n">
        <v>1001020846563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Height="1">
      <c r="A46" s="79">
        <f>RIGHT(D46:D159,4)</f>
        <v/>
      </c>
      <c r="B46" s="46" t="inlineStr">
        <is>
          <t>СОСИСКА.РУ сос ц/о в/у 1/300 8шт.</t>
        </is>
      </c>
      <c r="C46" s="34" t="inlineStr">
        <is>
          <t>ШТ</t>
        </is>
      </c>
      <c r="D46" s="28" t="n">
        <v>1001020886646</v>
      </c>
      <c r="E46" s="24" t="n">
        <v>0</v>
      </c>
      <c r="F46" s="23" t="n"/>
      <c r="G46" s="23">
        <f>E46*0.3</f>
        <v/>
      </c>
      <c r="H46" s="14" t="n"/>
      <c r="I46" s="14" t="n"/>
      <c r="J46" s="40" t="n"/>
    </row>
    <row r="47" ht="16.5" customHeight="1">
      <c r="A47" s="79">
        <f>RIGHT(D47:D157,4)</f>
        <v/>
      </c>
      <c r="B47" s="46" t="inlineStr">
        <is>
          <t>СОЧНЫЕ ПМ сос п/о мгс 0,41кг 10шт</t>
        </is>
      </c>
      <c r="C47" s="34" t="inlineStr">
        <is>
          <t>ШТ</t>
        </is>
      </c>
      <c r="D47" s="28" t="n">
        <v>1001022376644</v>
      </c>
      <c r="E47" s="24" t="n">
        <v>1400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RIGHT(D48:D158,4)</f>
        <v/>
      </c>
      <c r="B48" s="46" t="inlineStr">
        <is>
          <t>СОЧНЫЕ сос п/о мгс 2*2</t>
        </is>
      </c>
      <c r="C48" s="31" t="inlineStr">
        <is>
          <t>КГ</t>
        </is>
      </c>
      <c r="D48" s="28" t="n">
        <v>1001022373678</v>
      </c>
      <c r="E48" s="24" t="n">
        <v>400</v>
      </c>
      <c r="F48" s="23" t="n">
        <v>2.125</v>
      </c>
      <c r="G48" s="23">
        <f>E48*1</f>
        <v/>
      </c>
      <c r="H48" s="14" t="n">
        <v>4.25</v>
      </c>
      <c r="I48" s="14" t="n">
        <v>45</v>
      </c>
      <c r="J48" s="40" t="n"/>
    </row>
    <row r="49" ht="16.5" customFormat="1" customHeight="1" s="15">
      <c r="A49" s="79">
        <f>RIGHT(D49:D159,4)</f>
        <v/>
      </c>
      <c r="B49" s="27" t="inlineStr">
        <is>
          <t>СОЧНЫЕ сос п/о мгс 1*6</t>
        </is>
      </c>
      <c r="C49" s="31" t="inlineStr">
        <is>
          <t>КГ</t>
        </is>
      </c>
      <c r="D49" s="28" t="n">
        <v>1001022373717</v>
      </c>
      <c r="E49" s="24" t="n">
        <v>600</v>
      </c>
      <c r="F49" s="23" t="n">
        <v>1.033333333333333</v>
      </c>
      <c r="G49" s="23">
        <f>E49*1</f>
        <v/>
      </c>
      <c r="H49" s="14" t="n">
        <v>6.200000000000001</v>
      </c>
      <c r="I49" s="14" t="n">
        <v>45</v>
      </c>
      <c r="J49" s="40" t="n"/>
      <c r="K49" s="85" t="n"/>
      <c r="L49" s="85" t="n"/>
    </row>
    <row r="50" ht="16.5" customFormat="1" customHeight="1" s="15">
      <c r="A50" s="79">
        <f>RIGHT(D50:D160,4)</f>
        <v/>
      </c>
      <c r="B50" s="27" t="inlineStr">
        <is>
          <t>СОЧНЫЙ ГРИЛЬ ПМ сос п/о мгс 1*6</t>
        </is>
      </c>
      <c r="C50" s="31" t="inlineStr">
        <is>
          <t>КГ</t>
        </is>
      </c>
      <c r="D50" s="28" t="n">
        <v>1001022246661</v>
      </c>
      <c r="E50" s="24" t="n">
        <v>0</v>
      </c>
      <c r="F50" s="23" t="n"/>
      <c r="G50" s="23">
        <f>E50*1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СОЧНЫЙ ГРИЛЬ ПМ сос п/о мгс 0,41кг 8шт.</t>
        </is>
      </c>
      <c r="C51" s="36" t="inlineStr">
        <is>
          <t>ШТ</t>
        </is>
      </c>
      <c r="D51" s="28" t="n">
        <v>1001022246642</v>
      </c>
      <c r="E51" s="24" t="n">
        <v>600</v>
      </c>
      <c r="F51" s="23" t="n"/>
      <c r="G51" s="23">
        <f>E51*0.41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С СЫРОМ Папа может сос ц/о мгс 0.4кг 6шт</t>
        </is>
      </c>
      <c r="C52" s="36" t="inlineStr">
        <is>
          <t>ШТ</t>
        </is>
      </c>
      <c r="D52" s="28" t="n">
        <v>1001025176475</v>
      </c>
      <c r="E52" s="24" t="n">
        <v>90</v>
      </c>
      <c r="F52" s="23" t="n"/>
      <c r="G52" s="23">
        <f>E52*0.4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RIGHT(D53:D163,4)</f>
        <v/>
      </c>
      <c r="B53" s="27" t="inlineStr">
        <is>
          <t>ХОТ-ДОГ Папа может сос п/о мгс 0,38кг</t>
        </is>
      </c>
      <c r="C53" s="36" t="inlineStr">
        <is>
          <t>ШТ</t>
        </is>
      </c>
      <c r="D53" s="28" t="n">
        <v>1001025166439</v>
      </c>
      <c r="E53" s="24" t="n">
        <v>0</v>
      </c>
      <c r="F53" s="23" t="n"/>
      <c r="G53" s="23">
        <f>E53*0.38</f>
        <v/>
      </c>
      <c r="H53" s="14" t="n"/>
      <c r="I53" s="14" t="n"/>
      <c r="J53" s="40" t="n"/>
      <c r="K53" s="85" t="n"/>
      <c r="L53" s="85" t="n"/>
    </row>
    <row r="54" ht="16.5" customHeight="1" thickBot="1">
      <c r="A54" s="79">
        <f>RIGHT(D54:D160,4)</f>
        <v/>
      </c>
      <c r="B54" s="47" t="inlineStr">
        <is>
          <t>ФИЛЕЙНЫЕ сос ц/о в/у 1/270 12шт_45с</t>
        </is>
      </c>
      <c r="C54" s="36" t="inlineStr">
        <is>
          <t>ШТ</t>
        </is>
      </c>
      <c r="D54" s="28" t="n">
        <v>1001022556297</v>
      </c>
      <c r="E54" s="24" t="n">
        <v>600</v>
      </c>
      <c r="F54" s="23" t="n"/>
      <c r="G54" s="23">
        <f>E54*0.27</f>
        <v/>
      </c>
      <c r="H54" s="14" t="n">
        <v>3.24</v>
      </c>
      <c r="I54" s="14" t="n">
        <v>45</v>
      </c>
      <c r="J54" s="40" t="n"/>
    </row>
    <row r="55" ht="16.5" customHeight="1" thickBot="1" thickTop="1">
      <c r="A55" s="79">
        <f>RIGHT(D55:D161,4)</f>
        <v/>
      </c>
      <c r="B55" s="75" t="inlineStr">
        <is>
          <t>Сардельки</t>
        </is>
      </c>
      <c r="C55" s="75" t="n"/>
      <c r="D55" s="75" t="n"/>
      <c r="E55" s="75" t="n"/>
      <c r="F55" s="74" t="n"/>
      <c r="G55" s="75" t="n"/>
      <c r="H55" s="75" t="n"/>
      <c r="I55" s="75" t="n"/>
      <c r="J55" s="76" t="n"/>
    </row>
    <row r="56" ht="16.5" customHeight="1" thickTop="1">
      <c r="A56" s="79">
        <f>RIGHT(D56:D162,4)</f>
        <v/>
      </c>
      <c r="B56" s="47" t="inlineStr">
        <is>
          <t>СЫТНЫЕ Папа может сар б/о мгс 1*3</t>
        </is>
      </c>
      <c r="C56" s="31" t="inlineStr">
        <is>
          <t>КГ</t>
        </is>
      </c>
      <c r="D56" s="28" t="n">
        <v>1001034066606</v>
      </c>
      <c r="E56" s="24" t="n">
        <v>40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40" t="n"/>
    </row>
    <row r="57" ht="16.5" customHeight="1">
      <c r="A57" s="79">
        <f>RIGHT(D57:D163,4)</f>
        <v/>
      </c>
      <c r="B57" s="47" t="inlineStr">
        <is>
          <t>СОЧНЫЕ Папа может сар п/о мгс 1*3</t>
        </is>
      </c>
      <c r="C57" s="31" t="inlineStr">
        <is>
          <t>КГ</t>
        </is>
      </c>
      <c r="D57" s="28" t="n">
        <v>1001031896648</v>
      </c>
      <c r="E57" s="24" t="n">
        <v>0</v>
      </c>
      <c r="F57" s="23" t="n"/>
      <c r="G57" s="23">
        <f>E57*1</f>
        <v/>
      </c>
      <c r="H57" s="14" t="n"/>
      <c r="I57" s="14" t="n"/>
      <c r="J57" s="40" t="n"/>
    </row>
    <row r="58" ht="16.5" customHeight="1">
      <c r="A58" s="79">
        <f>RIGHT(D58:D164,4)</f>
        <v/>
      </c>
      <c r="B58" s="47" t="inlineStr">
        <is>
          <t>СОЧНЫЕ С СЫРОМ ПМ сар п/о мгс 1*3</t>
        </is>
      </c>
      <c r="C58" s="31" t="inlineStr">
        <is>
          <t>КГ</t>
        </is>
      </c>
      <c r="D58" s="28" t="n">
        <v>1001035266650</v>
      </c>
      <c r="E58" s="24" t="n">
        <v>0</v>
      </c>
      <c r="F58" s="23" t="n"/>
      <c r="G58" s="23">
        <f>E58*1</f>
        <v/>
      </c>
      <c r="H58" s="14" t="n"/>
      <c r="I58" s="14" t="n"/>
      <c r="J58" s="40" t="n"/>
    </row>
    <row r="59" ht="16.5" customHeight="1" thickBot="1">
      <c r="A59" s="79">
        <f>RIGHT(D59:D167,4)</f>
        <v/>
      </c>
      <c r="B59" s="47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140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0" t="n"/>
    </row>
    <row r="60" ht="16.5" customHeight="1" thickBot="1" thickTop="1">
      <c r="A60" s="79">
        <f>RIGHT(D60:D168,4)</f>
        <v/>
      </c>
      <c r="B60" s="75" t="inlineStr">
        <is>
          <t>Полукопченые колбасы</t>
        </is>
      </c>
      <c r="C60" s="75" t="n"/>
      <c r="D60" s="75" t="n"/>
      <c r="E60" s="75" t="n"/>
      <c r="F60" s="74" t="n"/>
      <c r="G60" s="75" t="n"/>
      <c r="H60" s="75" t="n"/>
      <c r="I60" s="75" t="n"/>
      <c r="J60" s="76" t="n"/>
    </row>
    <row r="61" ht="16.5" customHeight="1" thickTop="1">
      <c r="A61" s="79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1001302276666</v>
      </c>
      <c r="E61" s="24" t="n">
        <v>400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0" t="n"/>
    </row>
    <row r="62" ht="16.5" customHeight="1">
      <c r="A62" s="79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0" t="n"/>
    </row>
    <row r="63" ht="16.5" customHeight="1">
      <c r="A63" s="79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1001300516669</v>
      </c>
      <c r="E63" s="24" t="n">
        <v>200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 thickBot="1">
      <c r="A64" s="79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0" t="n"/>
    </row>
    <row r="65" ht="16.5" customHeight="1" thickBot="1" thickTop="1">
      <c r="A65" s="79">
        <f>RIGHT(D65:D173,4)</f>
        <v/>
      </c>
      <c r="B65" s="75" t="inlineStr">
        <is>
          <t>Варенокопченые колбасы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thickTop="1">
      <c r="A66" s="79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1001300386683</v>
      </c>
      <c r="E66" s="24" t="n">
        <v>600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0" t="n"/>
    </row>
    <row r="67" ht="16.5" customHeight="1">
      <c r="A67" s="79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0" t="n"/>
    </row>
    <row r="68" ht="16.5" customHeight="1">
      <c r="A68" s="79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1001304506684</v>
      </c>
      <c r="E68" s="24" t="n">
        <v>1000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79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200</v>
      </c>
      <c r="F69" s="23" t="n"/>
      <c r="G69" s="23">
        <f>E69*0.28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1001305196535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40</v>
      </c>
      <c r="F71" s="23" t="n"/>
      <c r="G71" s="23">
        <f>E71*0.31</f>
        <v/>
      </c>
      <c r="H71" s="14" t="n"/>
      <c r="I71" s="14" t="n"/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 срез 0.35кг</t>
        </is>
      </c>
      <c r="C72" s="34" t="inlineStr">
        <is>
          <t>ШТ</t>
        </is>
      </c>
      <c r="D72" s="28" t="n">
        <v>1001303986689</v>
      </c>
      <c r="E72" s="24" t="n">
        <v>1000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200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ПРИМА в/к в/у 0.28кг 8шт.</t>
        </is>
      </c>
      <c r="C74" s="34" t="inlineStr">
        <is>
          <t>ШТ</t>
        </is>
      </c>
      <c r="D74" s="28" t="n">
        <v>1001303056692</v>
      </c>
      <c r="E74" s="24" t="n">
        <v>200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0" t="n"/>
    </row>
    <row r="76" ht="16.5" customHeight="1">
      <c r="A76" s="79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350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0" t="n"/>
    </row>
    <row r="77" ht="16.5" customHeight="1">
      <c r="A77" s="79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40</v>
      </c>
      <c r="F77" s="23" t="n"/>
      <c r="G77" s="23">
        <f>E77*0.35</f>
        <v/>
      </c>
      <c r="H77" s="14" t="n"/>
      <c r="I77" s="14" t="n"/>
      <c r="J77" s="40" t="n"/>
    </row>
    <row r="78" ht="15.75" customHeight="1" thickBot="1">
      <c r="A78" s="79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1001301876697</v>
      </c>
      <c r="E78" s="24" t="n">
        <v>1200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thickBot="1" thickTop="1">
      <c r="A79" s="79">
        <f>RIGHT(D79:D185,4)</f>
        <v/>
      </c>
      <c r="B79" s="75" t="inlineStr">
        <is>
          <t>Сырокопченые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thickTop="1">
      <c r="A80" s="79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200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0" t="n"/>
    </row>
    <row r="81" ht="16.5" customHeight="1">
      <c r="A81" s="79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280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0" t="n"/>
    </row>
    <row r="82" ht="16.5" customHeight="1">
      <c r="A82" s="79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200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0" t="n"/>
    </row>
    <row r="83" ht="16.5" customHeight="1">
      <c r="A83" s="79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400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30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200.2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 thickBot="1">
      <c r="A88" s="79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280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0" t="n"/>
    </row>
    <row r="89" ht="16.5" customHeight="1" thickBot="1" thickTop="1">
      <c r="A89" s="79">
        <f>RIGHT(D89:D203,4)</f>
        <v/>
      </c>
      <c r="B89" s="75" t="inlineStr">
        <is>
          <t>Ветчины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thickTop="1">
      <c r="A90" s="79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100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0" t="n"/>
    </row>
    <row r="91" ht="16.5" customHeight="1">
      <c r="A91" s="79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3" t="n">
        <v>1001092444611</v>
      </c>
      <c r="E91" s="24" t="n">
        <v>40</v>
      </c>
      <c r="F91" s="23" t="n"/>
      <c r="G91" s="23">
        <f>E91*0.4</f>
        <v/>
      </c>
      <c r="H91" s="14" t="n"/>
      <c r="I91" s="14" t="n"/>
      <c r="J91" s="40" t="n"/>
    </row>
    <row r="92" ht="16.5" customHeight="1" thickBot="1">
      <c r="A92" s="79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2" t="n">
        <v>1001094053215</v>
      </c>
      <c r="E92" s="24" t="n">
        <v>80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0" t="n"/>
    </row>
    <row r="93" ht="16.5" customHeight="1" thickBot="1" thickTop="1">
      <c r="A93" s="79">
        <f>RIGHT(D93:D208,4)</f>
        <v/>
      </c>
      <c r="B93" s="75" t="inlineStr">
        <is>
          <t>Копчености варенокопченые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5.75" customHeight="1" thickTop="1">
      <c r="A94" s="79">
        <f>RIGHT(D94:D210,4)</f>
        <v/>
      </c>
      <c r="B94" s="48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80</v>
      </c>
      <c r="F94" s="82" t="n"/>
      <c r="G94" s="23">
        <f>E94*0.1</f>
        <v/>
      </c>
      <c r="H94" s="14" t="n"/>
      <c r="I94" s="14" t="n">
        <v>30</v>
      </c>
      <c r="J94" s="40" t="n"/>
    </row>
    <row r="95">
      <c r="A95" s="79">
        <f>RIGHT(D95:D212,4)</f>
        <v/>
      </c>
      <c r="B95" s="48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40</v>
      </c>
      <c r="F95" s="82" t="n"/>
      <c r="G95" s="23">
        <f>E95*0.15</f>
        <v/>
      </c>
      <c r="H95" s="14" t="n"/>
      <c r="I95" s="14" t="n"/>
      <c r="J95" s="40" t="n"/>
    </row>
    <row r="96">
      <c r="A96" s="79">
        <f>RIGHT(D96:D213,4)</f>
        <v/>
      </c>
      <c r="B96" s="48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40</v>
      </c>
      <c r="F96" s="82" t="n"/>
      <c r="G96" s="23">
        <f>E96*0.1</f>
        <v/>
      </c>
      <c r="H96" s="14" t="n"/>
      <c r="I96" s="14" t="n"/>
      <c r="J96" s="40" t="n"/>
    </row>
    <row r="97" ht="16.5" customHeight="1" thickBot="1">
      <c r="A97" s="79">
        <f>RIGHT(D97:D211,4)</f>
        <v/>
      </c>
      <c r="B97" s="48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120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0" t="n"/>
    </row>
    <row r="98" ht="16.5" customHeight="1" thickBot="1" thickTop="1">
      <c r="A98" s="79">
        <f>RIGHT(D98:D213,4)</f>
        <v/>
      </c>
      <c r="B98" s="75" t="inlineStr">
        <is>
          <t>Паштеты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Bot="1" thickTop="1">
      <c r="A99" s="79">
        <f>RIGHT(D99:D216,4)</f>
        <v/>
      </c>
      <c r="B99" s="75" t="inlineStr">
        <is>
          <t>Пельмени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Top="1">
      <c r="A100" s="79">
        <f>RIGHT(D100:D217,4)</f>
        <v/>
      </c>
      <c r="B100" s="48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1002112606314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3" t="n">
        <v>120</v>
      </c>
      <c r="J100" s="40" t="n"/>
    </row>
    <row r="101" ht="16.5" customHeight="1">
      <c r="A101" s="79">
        <f>RIGHT(D101:D218,4)</f>
        <v/>
      </c>
      <c r="B101" s="48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>
      <c r="A102" s="79">
        <f>RIGHT(D102:D219,4)</f>
        <v/>
      </c>
      <c r="B102" s="48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 thickBot="1">
      <c r="A103" s="79">
        <f>RIGHT(D103:D218,4)</f>
        <v/>
      </c>
      <c r="B103" s="48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1002112606313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3" t="n">
        <v>120</v>
      </c>
      <c r="J103" s="40" t="n"/>
    </row>
    <row r="104" ht="16.5" customHeight="1" thickBot="1" thickTop="1">
      <c r="A104" s="79">
        <f>RIGHT(D104:D219,4)</f>
        <v/>
      </c>
      <c r="B104" s="75" t="inlineStr">
        <is>
          <t>Полуфабрикаты с картофелем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thickBot="1" thickTop="1">
      <c r="A105" s="79">
        <f>RIGHT(D105:D220,4)</f>
        <v/>
      </c>
      <c r="B105" s="48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3" t="n">
        <v>120</v>
      </c>
      <c r="J105" s="40" t="n"/>
    </row>
    <row r="106" ht="16.5" customHeight="1" thickBot="1" thickTop="1">
      <c r="A106" s="79">
        <f>RIGHT(D106:D221,4)</f>
        <v/>
      </c>
      <c r="B106" s="75" t="inlineStr">
        <is>
          <t>Блины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thickBot="1" thickTop="1">
      <c r="A107" s="79">
        <f>RIGHT(D107:D222,4)</f>
        <v/>
      </c>
      <c r="B107" s="48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Top="1">
      <c r="A108" s="79">
        <f>RIGHT(D108:D223,4)</f>
        <v/>
      </c>
      <c r="B108" s="48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>
      <c r="A109" s="79">
        <f>RIGHT(D109:D224,4)</f>
        <v/>
      </c>
      <c r="B109" s="48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Консервы мясные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75" t="inlineStr">
        <is>
          <t>Мясокостные замороженные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48" t="inlineStr">
        <is>
          <t xml:space="preserve"> РАГУ СВИНОЕ 1кг 8шт.зам_120с </t>
        </is>
      </c>
      <c r="C112" s="37" t="inlineStr">
        <is>
          <t>ШТ</t>
        </is>
      </c>
      <c r="D112" s="69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3" t="n">
        <v>120</v>
      </c>
      <c r="J112" s="40" t="n"/>
    </row>
    <row r="113" ht="15.75" customHeight="1" thickTop="1">
      <c r="A113" s="79">
        <f>RIGHT(D113:D228,4)</f>
        <v/>
      </c>
      <c r="B113" s="48" t="inlineStr">
        <is>
          <t>ШАШЛЫК ИЗ СВИНИНЫ зам.</t>
        </is>
      </c>
      <c r="C113" s="31" t="inlineStr">
        <is>
          <t>КГ</t>
        </is>
      </c>
      <c r="D113" s="69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3" t="n">
        <v>90</v>
      </c>
      <c r="J113" s="40" t="n"/>
    </row>
    <row r="114" ht="15.75" customHeight="1" thickBot="1">
      <c r="A114" s="79">
        <f>RIGHT(D114:D229,4)</f>
        <v/>
      </c>
      <c r="B114" s="48" t="inlineStr">
        <is>
          <t>РЕБРЫШКИ ОБЫКНОВЕННЫЕ 1кг 12шт.зам.</t>
        </is>
      </c>
      <c r="C114" s="37" t="inlineStr">
        <is>
          <t>ШТ</t>
        </is>
      </c>
      <c r="D114" s="70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3" t="n">
        <v>120</v>
      </c>
      <c r="J114" s="40" t="n"/>
    </row>
    <row r="115" ht="16.5" customHeight="1" thickBot="1" thickTop="1">
      <c r="A115" s="78" t="n"/>
      <c r="B115" s="78" t="inlineStr">
        <is>
          <t>ВСЕГО:</t>
        </is>
      </c>
      <c r="C115" s="16" t="n"/>
      <c r="D115" s="49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thickTop="1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2023-09-08T13:23:23Z</dcterms:modified>
  <cp:lastModifiedBy>Uaer4</cp:lastModifiedBy>
  <cp:lastPrinted>2015-01-13T07:32:10Z</cp:lastPrinted>
</cp:coreProperties>
</file>