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BAB245BD-E010-4D75-8186-4E77FC5F52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17" i="1"/>
  <c r="AB14" i="1"/>
  <c r="AB16" i="1"/>
  <c r="O46" i="1"/>
  <c r="O45" i="1"/>
  <c r="O35" i="1"/>
  <c r="K35" i="1"/>
  <c r="O18" i="1"/>
  <c r="K18" i="1"/>
  <c r="O31" i="1"/>
  <c r="K31" i="1"/>
  <c r="AB25" i="1"/>
  <c r="AB41" i="1"/>
  <c r="O7" i="1"/>
  <c r="O8" i="1"/>
  <c r="P8" i="1" s="1"/>
  <c r="O9" i="1"/>
  <c r="O10" i="1"/>
  <c r="P10" i="1" s="1"/>
  <c r="O11" i="1"/>
  <c r="O12" i="1"/>
  <c r="P12" i="1" s="1"/>
  <c r="O13" i="1"/>
  <c r="O14" i="1"/>
  <c r="T14" i="1" s="1"/>
  <c r="O15" i="1"/>
  <c r="O16" i="1"/>
  <c r="T16" i="1" s="1"/>
  <c r="O17" i="1"/>
  <c r="O19" i="1"/>
  <c r="P19" i="1" s="1"/>
  <c r="S19" i="1" s="1"/>
  <c r="O20" i="1"/>
  <c r="O21" i="1"/>
  <c r="S21" i="1" s="1"/>
  <c r="O22" i="1"/>
  <c r="P22" i="1" s="1"/>
  <c r="AB22" i="1" s="1"/>
  <c r="O23" i="1"/>
  <c r="P23" i="1" s="1"/>
  <c r="S23" i="1" s="1"/>
  <c r="O24" i="1"/>
  <c r="P24" i="1" s="1"/>
  <c r="AB24" i="1" s="1"/>
  <c r="O25" i="1"/>
  <c r="S25" i="1" s="1"/>
  <c r="O26" i="1"/>
  <c r="AB26" i="1" s="1"/>
  <c r="O27" i="1"/>
  <c r="P27" i="1" s="1"/>
  <c r="S27" i="1" s="1"/>
  <c r="O28" i="1"/>
  <c r="AB28" i="1" s="1"/>
  <c r="O29" i="1"/>
  <c r="P29" i="1" s="1"/>
  <c r="S29" i="1" s="1"/>
  <c r="O30" i="1"/>
  <c r="AB30" i="1" s="1"/>
  <c r="O32" i="1"/>
  <c r="P32" i="1" s="1"/>
  <c r="O33" i="1"/>
  <c r="O34" i="1"/>
  <c r="O36" i="1"/>
  <c r="AB36" i="1" s="1"/>
  <c r="O37" i="1"/>
  <c r="P37" i="1" s="1"/>
  <c r="S37" i="1" s="1"/>
  <c r="O38" i="1"/>
  <c r="P38" i="1" s="1"/>
  <c r="AB38" i="1" s="1"/>
  <c r="O39" i="1"/>
  <c r="S39" i="1" s="1"/>
  <c r="O40" i="1"/>
  <c r="AB40" i="1" s="1"/>
  <c r="O41" i="1"/>
  <c r="S41" i="1" s="1"/>
  <c r="O42" i="1"/>
  <c r="AB42" i="1" s="1"/>
  <c r="O43" i="1"/>
  <c r="S43" i="1" s="1"/>
  <c r="O6" i="1"/>
  <c r="AB6" i="1" s="1"/>
  <c r="AB34" i="1" l="1"/>
  <c r="S34" i="1"/>
  <c r="AB32" i="1"/>
  <c r="S32" i="1"/>
  <c r="AB12" i="1"/>
  <c r="S12" i="1"/>
  <c r="AB10" i="1"/>
  <c r="S10" i="1"/>
  <c r="AB8" i="1"/>
  <c r="S8" i="1"/>
  <c r="AB18" i="1"/>
  <c r="S18" i="1"/>
  <c r="AB29" i="1"/>
  <c r="AB21" i="1"/>
  <c r="S14" i="1"/>
  <c r="T34" i="1"/>
  <c r="T18" i="1"/>
  <c r="T10" i="1"/>
  <c r="AB37" i="1"/>
  <c r="S16" i="1"/>
  <c r="T32" i="1"/>
  <c r="T12" i="1"/>
  <c r="T8" i="1"/>
  <c r="P33" i="1"/>
  <c r="T33" i="1"/>
  <c r="T20" i="1"/>
  <c r="T17" i="1"/>
  <c r="T15" i="1"/>
  <c r="P13" i="1"/>
  <c r="T13" i="1"/>
  <c r="P11" i="1"/>
  <c r="T11" i="1"/>
  <c r="P9" i="1"/>
  <c r="T9" i="1"/>
  <c r="P7" i="1"/>
  <c r="T7" i="1"/>
  <c r="T31" i="1"/>
  <c r="S6" i="1"/>
  <c r="S40" i="1"/>
  <c r="S36" i="1"/>
  <c r="S28" i="1"/>
  <c r="S24" i="1"/>
  <c r="T42" i="1"/>
  <c r="T38" i="1"/>
  <c r="T30" i="1"/>
  <c r="T26" i="1"/>
  <c r="T22" i="1"/>
  <c r="AB43" i="1"/>
  <c r="AB39" i="1"/>
  <c r="AB27" i="1"/>
  <c r="AB23" i="1"/>
  <c r="AB19" i="1"/>
  <c r="T35" i="1"/>
  <c r="S42" i="1"/>
  <c r="S38" i="1"/>
  <c r="S30" i="1"/>
  <c r="S26" i="1"/>
  <c r="S22" i="1"/>
  <c r="T6" i="1"/>
  <c r="T40" i="1"/>
  <c r="T36" i="1"/>
  <c r="T28" i="1"/>
  <c r="T24" i="1"/>
  <c r="T43" i="1"/>
  <c r="T41" i="1"/>
  <c r="T39" i="1"/>
  <c r="T37" i="1"/>
  <c r="T29" i="1"/>
  <c r="T27" i="1"/>
  <c r="T25" i="1"/>
  <c r="T23" i="1"/>
  <c r="T21" i="1"/>
  <c r="T19" i="1"/>
  <c r="K46" i="1"/>
  <c r="K45" i="1"/>
  <c r="K43" i="1"/>
  <c r="K42" i="1"/>
  <c r="K41" i="1"/>
  <c r="K40" i="1"/>
  <c r="K39" i="1"/>
  <c r="K38" i="1"/>
  <c r="K37" i="1"/>
  <c r="K36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31" i="1"/>
  <c r="AB31" i="1"/>
  <c r="S7" i="1"/>
  <c r="AB7" i="1"/>
  <c r="S9" i="1"/>
  <c r="AB9" i="1"/>
  <c r="S11" i="1"/>
  <c r="AB11" i="1"/>
  <c r="S13" i="1"/>
  <c r="AB13" i="1"/>
  <c r="S15" i="1"/>
  <c r="AB15" i="1"/>
  <c r="S17" i="1"/>
  <c r="AB17" i="1"/>
  <c r="AB20" i="1"/>
  <c r="S20" i="1"/>
  <c r="S33" i="1"/>
  <c r="AB33" i="1"/>
  <c r="S35" i="1"/>
  <c r="AB35" i="1"/>
  <c r="K5" i="1"/>
  <c r="AB5" i="1" l="1"/>
</calcChain>
</file>

<file path=xl/sharedStrings.xml><?xml version="1.0" encoding="utf-8"?>
<sst xmlns="http://schemas.openxmlformats.org/spreadsheetml/2006/main" count="141" uniqueCount="82">
  <si>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</si>
  <si>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</si>
  <si>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</si>
  <si>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</si>
  <si>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</si>
  <si>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</si>
  <si>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</si>
  <si>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</si>
  <si>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</si>
  <si>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</si>
  <si>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</si>
  <si>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</si>
  <si>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</si>
  <si>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</si>
  <si>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</si>
  <si>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</si>
  <si>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</si>
  <si>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</si>
  <si>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</si>
  <si>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</si>
  <si>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</si>
  <si>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</si>
  <si>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</si>
  <si>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</si>
  <si>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</si>
  <si>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</si>
  <si>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</si>
  <si>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</si>
  <si>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</si>
  <si>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</si>
  <si>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</si>
  <si>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</si>
  <si>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</si>
  <si>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</si>
  <si>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</si>
  <si>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</si>
  <si>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</si>
  <si>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</si>
  <si>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</si>
  <si>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</si>
  <si>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</si>
  <si>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</si>
  <si>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</si>
  <si>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</si>
  <si>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</si>
  <si>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</si>
  <si>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</si>
  <si>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</si>
  <si>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</si>
  <si>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</si>
  <si>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</si>
  <si>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</si>
  <si>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ротация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</si>
  <si>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</si>
  <si>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</si>
  <si>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</si>
  <si>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</si>
  <si>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</si>
  <si>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</si>
  <si>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</si>
  <si>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</si>
  <si>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</si>
  <si>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</si>
  <si>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</si>
  <si>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</si>
  <si>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</si>
  <si>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</si>
  <si>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</si>
  <si>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</si>
  <si>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</si>
  <si>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</si>
  <si>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</si>
  <si>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</si>
  <si>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30,04,24 дифицит на заводе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</si>
  <si>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</si>
  <si>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</si>
  <si>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</si>
  <si>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дифицит от 17,04; 23,04; 30,04.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</si>
  <si>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30,04,24 дифицит на заводе</t>
    </r>
  </si>
  <si>
    <t>необходимо увеличить продажи</t>
  </si>
  <si>
    <t>заказывается отдельно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</si>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</sst>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7109375" style="8" customWidth="1"/>
    <col min="8" max="8" width="5.7109375" customWidth="1"/>
    <col min="9" max="9" width="10.140625" customWidth="1"/>
    <col min="10" max="11" width="5.85546875" customWidth="1"/>
    <col min="12" max="13" width="1" customWidth="1"/>
    <col min="14" max="17" width="6.140625" customWidth="1"/>
    <col min="18" max="18" width="22.140625" customWidth="1"/>
    <col min="19" max="20" width="5" customWidth="1"/>
    <col min="21" max="26" width="6" customWidth="1"/>
    <col min="27" max="27" width="55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SUM(E6:E492)</f>
        <v>7501.3859999999995</v>
      </c>
      <c r="F5" s="4">
        <f>SUM(F6:F492)</f>
        <v>20609.957000000002</v>
      </c>
      <c r="G5" s="6"/>
      <c r="H5" s="1"/>
      <c r="I5" s="1"/>
      <c r="J5" s="4">
        <f t="shared" ref="J5:Q5" si="0">SUM(J6:J492)</f>
        <v>7940.1639999999998</v>
      </c>
      <c r="K5" s="4">
        <f t="shared" si="0"/>
        <v>-438.77799999999985</v>
      </c>
      <c r="L5" s="4">
        <f t="shared" si="0"/>
        <v>0</v>
      </c>
      <c r="M5" s="4">
        <f t="shared" si="0"/>
        <v>0</v>
      </c>
      <c r="N5" s="4">
        <f t="shared" si="0"/>
        <v>8210</v>
      </c>
      <c r="O5" s="4">
        <f t="shared" si="0"/>
        <v>1500.2771999999998</v>
      </c>
      <c r="P5" s="4">
        <f t="shared" si="0"/>
        <v>5795.9380000000001</v>
      </c>
      <c r="Q5" s="4">
        <f t="shared" si="0"/>
        <v>0</v>
      </c>
      <c r="R5" s="1"/>
      <c r="S5" s="1"/>
      <c r="T5" s="1"/>
      <c r="U5" s="4">
        <f t="shared" ref="U5:Z5" si="1">SUM(U6:U492)</f>
        <v>1397.7444</v>
      </c>
      <c r="V5" s="4">
        <f t="shared" si="1"/>
        <v>531.26820000000009</v>
      </c>
      <c r="W5" s="4">
        <f t="shared" si="1"/>
        <v>402.06420000000003</v>
      </c>
      <c r="X5" s="4">
        <f t="shared" si="1"/>
        <v>321.48919999999998</v>
      </c>
      <c r="Y5" s="4">
        <f t="shared" si="1"/>
        <v>339.79759999999999</v>
      </c>
      <c r="Z5" s="4">
        <f t="shared" si="1"/>
        <v>501.36120000000005</v>
      </c>
      <c r="AA5" s="1"/>
      <c r="AB5" s="4">
        <f>SUM(AB6:AB492)</f>
        <v>1959.8779999999997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83</v>
      </c>
      <c r="D6" s="1"/>
      <c r="E6" s="1">
        <v>37</v>
      </c>
      <c r="F6" s="1">
        <v>46</v>
      </c>
      <c r="G6" s="6">
        <v>0.14000000000000001</v>
      </c>
      <c r="H6" s="1">
        <v>180</v>
      </c>
      <c r="I6" s="1">
        <v>9988421</v>
      </c>
      <c r="J6" s="1">
        <v>49</v>
      </c>
      <c r="K6" s="1">
        <f t="shared" ref="K6:K43" si="2">E6-J6</f>
        <v>-12</v>
      </c>
      <c r="L6" s="1"/>
      <c r="M6" s="1"/>
      <c r="N6" s="1">
        <v>250</v>
      </c>
      <c r="O6" s="1">
        <f t="shared" ref="O6:O17" si="3">E6/5</f>
        <v>7.4</v>
      </c>
      <c r="P6" s="5"/>
      <c r="Q6" s="5"/>
      <c r="R6" s="1"/>
      <c r="S6" s="1">
        <f>(F6+N6+P6)/O6</f>
        <v>40</v>
      </c>
      <c r="T6" s="1">
        <f>(F6+N6)/O6</f>
        <v>40</v>
      </c>
      <c r="U6" s="1">
        <v>15</v>
      </c>
      <c r="V6" s="1">
        <v>2.6</v>
      </c>
      <c r="W6" s="1">
        <v>4.2</v>
      </c>
      <c r="X6" s="1">
        <v>15.4</v>
      </c>
      <c r="Y6" s="1">
        <v>0</v>
      </c>
      <c r="Z6" s="1">
        <v>12.6</v>
      </c>
      <c r="AA6" s="1"/>
      <c r="AB6" s="1">
        <f t="shared" ref="AB6:AB43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32</v>
      </c>
      <c r="C7" s="1">
        <v>332</v>
      </c>
      <c r="D7" s="1"/>
      <c r="E7" s="1">
        <v>124</v>
      </c>
      <c r="F7" s="1">
        <v>208</v>
      </c>
      <c r="G7" s="6">
        <v>0.18</v>
      </c>
      <c r="H7" s="1">
        <v>270</v>
      </c>
      <c r="I7" s="1">
        <v>9988438</v>
      </c>
      <c r="J7" s="1">
        <v>124</v>
      </c>
      <c r="K7" s="1">
        <f t="shared" si="2"/>
        <v>0</v>
      </c>
      <c r="L7" s="1"/>
      <c r="M7" s="1"/>
      <c r="N7" s="1">
        <v>0</v>
      </c>
      <c r="O7" s="1">
        <f t="shared" si="3"/>
        <v>24.8</v>
      </c>
      <c r="P7" s="5">
        <f t="shared" ref="P7:P38" si="5">20*O7-N7-F7</f>
        <v>288</v>
      </c>
      <c r="Q7" s="5"/>
      <c r="R7" s="1"/>
      <c r="S7" s="1">
        <f t="shared" ref="S7:S43" si="6">(F7+N7+P7)/O7</f>
        <v>20</v>
      </c>
      <c r="T7" s="1">
        <f t="shared" ref="T7:T43" si="7">(F7+N7)/O7</f>
        <v>8.387096774193548</v>
      </c>
      <c r="U7" s="1">
        <v>0.8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51.839999999999996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176</v>
      </c>
      <c r="D8" s="1"/>
      <c r="E8" s="1">
        <v>110</v>
      </c>
      <c r="F8" s="1">
        <v>66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2</v>
      </c>
      <c r="L8" s="1"/>
      <c r="M8" s="1"/>
      <c r="N8" s="1">
        <v>120</v>
      </c>
      <c r="O8" s="1">
        <f t="shared" si="3"/>
        <v>22</v>
      </c>
      <c r="P8" s="5">
        <f t="shared" si="5"/>
        <v>254</v>
      </c>
      <c r="Q8" s="5"/>
      <c r="R8" s="1"/>
      <c r="S8" s="1">
        <f t="shared" si="6"/>
        <v>20</v>
      </c>
      <c r="T8" s="1">
        <f t="shared" si="7"/>
        <v>8.454545454545455</v>
      </c>
      <c r="U8" s="1">
        <v>13.6</v>
      </c>
      <c r="V8" s="1">
        <v>2.4</v>
      </c>
      <c r="W8" s="1">
        <v>0</v>
      </c>
      <c r="X8" s="1">
        <v>1.8</v>
      </c>
      <c r="Y8" s="1">
        <v>0</v>
      </c>
      <c r="Z8" s="1">
        <v>12.8</v>
      </c>
      <c r="AA8" s="1"/>
      <c r="AB8" s="1">
        <f t="shared" si="4"/>
        <v>45.72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32</v>
      </c>
      <c r="C9" s="1">
        <v>352</v>
      </c>
      <c r="D9" s="1"/>
      <c r="E9" s="1">
        <v>101</v>
      </c>
      <c r="F9" s="1">
        <v>251</v>
      </c>
      <c r="G9" s="6">
        <v>0.4</v>
      </c>
      <c r="H9" s="1">
        <v>270</v>
      </c>
      <c r="I9" s="1">
        <v>9988452</v>
      </c>
      <c r="J9" s="1">
        <v>100.8</v>
      </c>
      <c r="K9" s="1">
        <f t="shared" si="2"/>
        <v>0.20000000000000284</v>
      </c>
      <c r="L9" s="1"/>
      <c r="M9" s="1"/>
      <c r="N9" s="1">
        <v>0</v>
      </c>
      <c r="O9" s="1">
        <f t="shared" si="3"/>
        <v>20.2</v>
      </c>
      <c r="P9" s="5">
        <f t="shared" si="5"/>
        <v>153</v>
      </c>
      <c r="Q9" s="5"/>
      <c r="R9" s="1"/>
      <c r="S9" s="1">
        <f t="shared" si="6"/>
        <v>20</v>
      </c>
      <c r="T9" s="1">
        <f t="shared" si="7"/>
        <v>12.425742574257427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4"/>
        <v>61.2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32</v>
      </c>
      <c r="C10" s="1">
        <v>364</v>
      </c>
      <c r="D10" s="1"/>
      <c r="E10" s="1">
        <v>110</v>
      </c>
      <c r="F10" s="1">
        <v>254</v>
      </c>
      <c r="G10" s="6">
        <v>0.4</v>
      </c>
      <c r="H10" s="1">
        <v>270</v>
      </c>
      <c r="I10" s="1">
        <v>9988476</v>
      </c>
      <c r="J10" s="1">
        <v>112</v>
      </c>
      <c r="K10" s="1">
        <f t="shared" si="2"/>
        <v>-2</v>
      </c>
      <c r="L10" s="1"/>
      <c r="M10" s="1"/>
      <c r="N10" s="1">
        <v>0</v>
      </c>
      <c r="O10" s="1">
        <f t="shared" si="3"/>
        <v>22</v>
      </c>
      <c r="P10" s="5">
        <f t="shared" si="5"/>
        <v>186</v>
      </c>
      <c r="Q10" s="5"/>
      <c r="R10" s="1"/>
      <c r="S10" s="1">
        <f t="shared" si="6"/>
        <v>20</v>
      </c>
      <c r="T10" s="1">
        <f t="shared" si="7"/>
        <v>11.545454545454545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4"/>
        <v>74.400000000000006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41</v>
      </c>
      <c r="C11" s="1">
        <v>58.79</v>
      </c>
      <c r="D11" s="1"/>
      <c r="E11" s="1">
        <v>58.79</v>
      </c>
      <c r="F11" s="1"/>
      <c r="G11" s="6">
        <v>1</v>
      </c>
      <c r="H11" s="1">
        <v>150</v>
      </c>
      <c r="I11" s="1">
        <v>5037308</v>
      </c>
      <c r="J11" s="1">
        <v>87</v>
      </c>
      <c r="K11" s="1">
        <f t="shared" si="2"/>
        <v>-28.21</v>
      </c>
      <c r="L11" s="1"/>
      <c r="M11" s="1"/>
      <c r="N11" s="1">
        <v>200</v>
      </c>
      <c r="O11" s="1">
        <f t="shared" si="3"/>
        <v>11.757999999999999</v>
      </c>
      <c r="P11" s="5">
        <f t="shared" si="5"/>
        <v>35.159999999999968</v>
      </c>
      <c r="Q11" s="5"/>
      <c r="R11" s="1"/>
      <c r="S11" s="1">
        <f t="shared" si="6"/>
        <v>20</v>
      </c>
      <c r="T11" s="1">
        <f t="shared" si="7"/>
        <v>17.009695526450077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4"/>
        <v>35.159999999999968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32</v>
      </c>
      <c r="C12" s="1">
        <v>227</v>
      </c>
      <c r="D12" s="1"/>
      <c r="E12" s="1">
        <v>111</v>
      </c>
      <c r="F12" s="1">
        <v>113</v>
      </c>
      <c r="G12" s="6">
        <v>0.18</v>
      </c>
      <c r="H12" s="1">
        <v>150</v>
      </c>
      <c r="I12" s="1">
        <v>5034819</v>
      </c>
      <c r="J12" s="1">
        <v>143</v>
      </c>
      <c r="K12" s="1">
        <f t="shared" si="2"/>
        <v>-32</v>
      </c>
      <c r="L12" s="1"/>
      <c r="M12" s="1"/>
      <c r="N12" s="1">
        <v>0</v>
      </c>
      <c r="O12" s="1">
        <f t="shared" si="3"/>
        <v>22.2</v>
      </c>
      <c r="P12" s="5">
        <f t="shared" si="5"/>
        <v>331</v>
      </c>
      <c r="Q12" s="5"/>
      <c r="R12" s="1"/>
      <c r="S12" s="1">
        <f t="shared" si="6"/>
        <v>20</v>
      </c>
      <c r="T12" s="1">
        <f t="shared" si="7"/>
        <v>5.0900900900900901</v>
      </c>
      <c r="U12" s="1">
        <v>-0.2</v>
      </c>
      <c r="V12" s="1">
        <v>8.1999999999999993</v>
      </c>
      <c r="W12" s="1">
        <v>13.8</v>
      </c>
      <c r="X12" s="1">
        <v>28</v>
      </c>
      <c r="Y12" s="1">
        <v>3.6</v>
      </c>
      <c r="Z12" s="1">
        <v>29.6</v>
      </c>
      <c r="AA12" s="1"/>
      <c r="AB12" s="1">
        <f t="shared" si="4"/>
        <v>59.58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43</v>
      </c>
      <c r="B13" s="1" t="s">
        <v>32</v>
      </c>
      <c r="C13" s="1">
        <v>112</v>
      </c>
      <c r="D13" s="1">
        <v>296</v>
      </c>
      <c r="E13" s="1">
        <v>107</v>
      </c>
      <c r="F13" s="1">
        <v>301</v>
      </c>
      <c r="G13" s="6">
        <v>0.1</v>
      </c>
      <c r="H13" s="1">
        <v>90</v>
      </c>
      <c r="I13" s="1">
        <v>8444163</v>
      </c>
      <c r="J13" s="1">
        <v>112</v>
      </c>
      <c r="K13" s="1">
        <f t="shared" si="2"/>
        <v>-5</v>
      </c>
      <c r="L13" s="1"/>
      <c r="M13" s="1"/>
      <c r="N13" s="1">
        <v>0</v>
      </c>
      <c r="O13" s="1">
        <f t="shared" si="3"/>
        <v>21.4</v>
      </c>
      <c r="P13" s="5">
        <f t="shared" si="5"/>
        <v>127</v>
      </c>
      <c r="Q13" s="5"/>
      <c r="R13" s="1"/>
      <c r="S13" s="1">
        <f t="shared" si="6"/>
        <v>20</v>
      </c>
      <c r="T13" s="1">
        <f t="shared" si="7"/>
        <v>14.065420560747665</v>
      </c>
      <c r="U13" s="1">
        <v>-1.2</v>
      </c>
      <c r="V13" s="1">
        <v>17.8</v>
      </c>
      <c r="W13" s="1">
        <v>7.4</v>
      </c>
      <c r="X13" s="1">
        <v>10.4</v>
      </c>
      <c r="Y13" s="1">
        <v>13.2</v>
      </c>
      <c r="Z13" s="1">
        <v>17.2</v>
      </c>
      <c r="AA13" s="1"/>
      <c r="AB13" s="1">
        <f t="shared" si="4"/>
        <v>12.700000000000001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32</v>
      </c>
      <c r="C14" s="1">
        <v>318</v>
      </c>
      <c r="D14" s="1">
        <v>380</v>
      </c>
      <c r="E14" s="1">
        <v>293</v>
      </c>
      <c r="F14" s="1">
        <v>405</v>
      </c>
      <c r="G14" s="6">
        <v>0.18</v>
      </c>
      <c r="H14" s="1">
        <v>150</v>
      </c>
      <c r="I14" s="1">
        <v>5038411</v>
      </c>
      <c r="J14" s="1">
        <v>344.5</v>
      </c>
      <c r="K14" s="1">
        <f t="shared" si="2"/>
        <v>-51.5</v>
      </c>
      <c r="L14" s="1"/>
      <c r="M14" s="1"/>
      <c r="N14" s="1">
        <v>800</v>
      </c>
      <c r="O14" s="1">
        <f t="shared" si="3"/>
        <v>58.6</v>
      </c>
      <c r="P14" s="5"/>
      <c r="Q14" s="5"/>
      <c r="R14" s="1"/>
      <c r="S14" s="1">
        <f t="shared" si="6"/>
        <v>20.563139931740615</v>
      </c>
      <c r="T14" s="1">
        <f t="shared" si="7"/>
        <v>20.563139931740615</v>
      </c>
      <c r="U14" s="1">
        <v>69.400000000000006</v>
      </c>
      <c r="V14" s="1">
        <v>52.4</v>
      </c>
      <c r="W14" s="1">
        <v>35.200000000000003</v>
      </c>
      <c r="X14" s="1">
        <v>0</v>
      </c>
      <c r="Y14" s="1">
        <v>0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32</v>
      </c>
      <c r="C15" s="1">
        <v>226</v>
      </c>
      <c r="D15" s="1">
        <v>580</v>
      </c>
      <c r="E15" s="1">
        <v>218</v>
      </c>
      <c r="F15" s="1">
        <v>586</v>
      </c>
      <c r="G15" s="6">
        <v>0.18</v>
      </c>
      <c r="H15" s="1">
        <v>150</v>
      </c>
      <c r="I15" s="1">
        <v>5038459</v>
      </c>
      <c r="J15" s="1">
        <v>319</v>
      </c>
      <c r="K15" s="1">
        <f t="shared" si="2"/>
        <v>-101</v>
      </c>
      <c r="L15" s="1"/>
      <c r="M15" s="1"/>
      <c r="N15" s="1">
        <v>800</v>
      </c>
      <c r="O15" s="1">
        <f t="shared" si="3"/>
        <v>43.6</v>
      </c>
      <c r="P15" s="5"/>
      <c r="Q15" s="5"/>
      <c r="R15" s="1"/>
      <c r="S15" s="1">
        <f t="shared" si="6"/>
        <v>31.788990825688071</v>
      </c>
      <c r="T15" s="1">
        <f t="shared" si="7"/>
        <v>31.788990825688071</v>
      </c>
      <c r="U15" s="1">
        <v>72</v>
      </c>
      <c r="V15" s="1">
        <v>58.2</v>
      </c>
      <c r="W15" s="1">
        <v>26.4</v>
      </c>
      <c r="X15" s="1">
        <v>0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1" t="s">
        <v>46</v>
      </c>
      <c r="B16" s="1" t="s">
        <v>32</v>
      </c>
      <c r="C16" s="1">
        <v>184</v>
      </c>
      <c r="D16" s="1">
        <v>830</v>
      </c>
      <c r="E16" s="1">
        <v>204</v>
      </c>
      <c r="F16" s="1">
        <v>810</v>
      </c>
      <c r="G16" s="6">
        <v>0.18</v>
      </c>
      <c r="H16" s="1">
        <v>150</v>
      </c>
      <c r="I16" s="1">
        <v>5038435</v>
      </c>
      <c r="J16" s="1">
        <v>269.5</v>
      </c>
      <c r="K16" s="1">
        <f t="shared" si="2"/>
        <v>-65.5</v>
      </c>
      <c r="L16" s="1"/>
      <c r="M16" s="1"/>
      <c r="N16" s="1">
        <v>700</v>
      </c>
      <c r="O16" s="1">
        <f t="shared" si="3"/>
        <v>40.799999999999997</v>
      </c>
      <c r="P16" s="5"/>
      <c r="Q16" s="5"/>
      <c r="R16" s="1"/>
      <c r="S16" s="1">
        <f t="shared" si="6"/>
        <v>37.009803921568633</v>
      </c>
      <c r="T16" s="1">
        <f t="shared" si="7"/>
        <v>37.009803921568633</v>
      </c>
      <c r="U16" s="1">
        <v>75.8</v>
      </c>
      <c r="V16" s="1">
        <v>69.400000000000006</v>
      </c>
      <c r="W16" s="1">
        <v>39.799999999999997</v>
      </c>
      <c r="X16" s="1">
        <v>0</v>
      </c>
      <c r="Y16" s="1">
        <v>0</v>
      </c>
      <c r="Z16" s="1">
        <v>0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2" t="s">
        <v>47</v>
      </c>
      <c r="B17" s="10" t="s">
        <v>32</v>
      </c>
      <c r="C17" s="10">
        <v>120</v>
      </c>
      <c r="D17" s="10">
        <v>150</v>
      </c>
      <c r="E17" s="10">
        <v>139</v>
      </c>
      <c r="F17" s="11">
        <v>131</v>
      </c>
      <c r="G17" s="6">
        <v>0.18</v>
      </c>
      <c r="H17" s="1">
        <v>120</v>
      </c>
      <c r="I17" s="1">
        <v>5038398</v>
      </c>
      <c r="J17" s="1">
        <v>142.5</v>
      </c>
      <c r="K17" s="1">
        <f t="shared" si="2"/>
        <v>-3.5</v>
      </c>
      <c r="L17" s="1"/>
      <c r="M17" s="1"/>
      <c r="N17" s="1">
        <v>350</v>
      </c>
      <c r="O17" s="1">
        <f t="shared" si="3"/>
        <v>27.8</v>
      </c>
      <c r="P17" s="5">
        <f>20*(O17+O18)-N17-F17-N18-F18</f>
        <v>410</v>
      </c>
      <c r="Q17" s="5"/>
      <c r="R17" s="1"/>
      <c r="S17" s="1">
        <f t="shared" si="6"/>
        <v>32.050359712230218</v>
      </c>
      <c r="T17" s="1">
        <f t="shared" si="7"/>
        <v>17.302158273381295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73.8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7" t="s">
        <v>57</v>
      </c>
      <c r="B18" s="18" t="s">
        <v>32</v>
      </c>
      <c r="C18" s="18">
        <v>410</v>
      </c>
      <c r="D18" s="18"/>
      <c r="E18" s="18">
        <v>149</v>
      </c>
      <c r="F18" s="19">
        <v>261</v>
      </c>
      <c r="G18" s="20">
        <v>0</v>
      </c>
      <c r="H18" s="21">
        <v>120</v>
      </c>
      <c r="I18" s="21" t="s">
        <v>52</v>
      </c>
      <c r="J18" s="21">
        <v>148</v>
      </c>
      <c r="K18" s="21">
        <f t="shared" ref="K18" si="8">E18-J18</f>
        <v>1</v>
      </c>
      <c r="L18" s="21"/>
      <c r="M18" s="21"/>
      <c r="N18" s="21"/>
      <c r="O18" s="21">
        <f t="shared" ref="O18" si="9">E18/5</f>
        <v>29.8</v>
      </c>
      <c r="P18" s="22"/>
      <c r="Q18" s="22"/>
      <c r="R18" s="21"/>
      <c r="S18" s="21">
        <f t="shared" si="6"/>
        <v>8.7583892617449663</v>
      </c>
      <c r="T18" s="21">
        <f t="shared" si="7"/>
        <v>8.7583892617449663</v>
      </c>
      <c r="U18" s="21">
        <v>47</v>
      </c>
      <c r="V18" s="21">
        <v>39.6</v>
      </c>
      <c r="W18" s="21">
        <v>20.2</v>
      </c>
      <c r="X18" s="21">
        <v>24.4</v>
      </c>
      <c r="Y18" s="21">
        <v>67.2</v>
      </c>
      <c r="Z18" s="21">
        <v>61</v>
      </c>
      <c r="AA18" s="21"/>
      <c r="AB18" s="2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1" t="s">
        <v>48</v>
      </c>
      <c r="B19" s="1" t="s">
        <v>41</v>
      </c>
      <c r="C19" s="1">
        <v>204.56299999999999</v>
      </c>
      <c r="D19" s="1">
        <v>233.39</v>
      </c>
      <c r="E19" s="1">
        <v>128.65100000000001</v>
      </c>
      <c r="F19" s="1">
        <v>309.30200000000002</v>
      </c>
      <c r="G19" s="6">
        <v>1</v>
      </c>
      <c r="H19" s="1">
        <v>150</v>
      </c>
      <c r="I19" s="1">
        <v>5038572</v>
      </c>
      <c r="J19" s="1">
        <v>122</v>
      </c>
      <c r="K19" s="1">
        <f t="shared" si="2"/>
        <v>6.6510000000000105</v>
      </c>
      <c r="L19" s="1"/>
      <c r="M19" s="1"/>
      <c r="N19" s="1">
        <v>0</v>
      </c>
      <c r="O19" s="1">
        <f t="shared" ref="O19:O30" si="10">E19/5</f>
        <v>25.730200000000004</v>
      </c>
      <c r="P19" s="5">
        <f t="shared" si="5"/>
        <v>205.30200000000002</v>
      </c>
      <c r="Q19" s="5"/>
      <c r="R19" s="1"/>
      <c r="S19" s="1">
        <f t="shared" si="6"/>
        <v>20</v>
      </c>
      <c r="T19" s="1">
        <f t="shared" si="7"/>
        <v>12.020971465437501</v>
      </c>
      <c r="U19" s="1">
        <v>0</v>
      </c>
      <c r="V19" s="1">
        <v>21.4572</v>
      </c>
      <c r="W19" s="1">
        <v>14.4992</v>
      </c>
      <c r="X19" s="1">
        <v>0.99399999999999999</v>
      </c>
      <c r="Y19" s="1">
        <v>0</v>
      </c>
      <c r="Z19" s="1">
        <v>0</v>
      </c>
      <c r="AA19" s="1"/>
      <c r="AB19" s="1">
        <f t="shared" si="4"/>
        <v>205.30200000000002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49</v>
      </c>
      <c r="B20" s="10" t="s">
        <v>41</v>
      </c>
      <c r="C20" s="10">
        <v>141.63</v>
      </c>
      <c r="D20" s="10">
        <v>625.08000000000004</v>
      </c>
      <c r="E20" s="10">
        <v>83.117999999999995</v>
      </c>
      <c r="F20" s="11">
        <v>683.59199999999998</v>
      </c>
      <c r="G20" s="6">
        <v>1</v>
      </c>
      <c r="H20" s="1">
        <v>150</v>
      </c>
      <c r="I20" s="1">
        <v>5038596</v>
      </c>
      <c r="J20" s="1">
        <v>82.86</v>
      </c>
      <c r="K20" s="1">
        <f t="shared" si="2"/>
        <v>0.25799999999999557</v>
      </c>
      <c r="L20" s="1"/>
      <c r="M20" s="1"/>
      <c r="N20" s="1">
        <v>400</v>
      </c>
      <c r="O20" s="1">
        <f t="shared" si="10"/>
        <v>16.6236</v>
      </c>
      <c r="P20" s="5"/>
      <c r="Q20" s="5"/>
      <c r="R20" s="1"/>
      <c r="S20" s="1">
        <f t="shared" si="6"/>
        <v>65.183955340600122</v>
      </c>
      <c r="T20" s="1">
        <f t="shared" si="7"/>
        <v>65.183955340600122</v>
      </c>
      <c r="U20" s="1">
        <v>48.743200000000002</v>
      </c>
      <c r="V20" s="1">
        <v>22.006</v>
      </c>
      <c r="W20" s="1">
        <v>2.9333999999999998</v>
      </c>
      <c r="X20" s="1">
        <v>26.5168</v>
      </c>
      <c r="Y20" s="1">
        <v>0</v>
      </c>
      <c r="Z20" s="1">
        <v>0</v>
      </c>
      <c r="AA20" s="27" t="s">
        <v>79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7" t="s">
        <v>53</v>
      </c>
      <c r="B21" s="18" t="s">
        <v>41</v>
      </c>
      <c r="C21" s="18">
        <v>2.8450000000000002</v>
      </c>
      <c r="D21" s="18"/>
      <c r="E21" s="18">
        <v>2.8450000000000002</v>
      </c>
      <c r="F21" s="19"/>
      <c r="G21" s="20">
        <v>0</v>
      </c>
      <c r="H21" s="21"/>
      <c r="I21" s="21" t="s">
        <v>52</v>
      </c>
      <c r="J21" s="21">
        <v>2.2999999999999998</v>
      </c>
      <c r="K21" s="21">
        <f t="shared" si="2"/>
        <v>0.54500000000000037</v>
      </c>
      <c r="L21" s="21"/>
      <c r="M21" s="21"/>
      <c r="N21" s="21"/>
      <c r="O21" s="21">
        <f t="shared" si="10"/>
        <v>0.56900000000000006</v>
      </c>
      <c r="P21" s="22"/>
      <c r="Q21" s="22"/>
      <c r="R21" s="21"/>
      <c r="S21" s="21">
        <f t="shared" si="6"/>
        <v>0</v>
      </c>
      <c r="T21" s="21">
        <f t="shared" si="7"/>
        <v>0</v>
      </c>
      <c r="U21" s="21">
        <v>0</v>
      </c>
      <c r="V21" s="21">
        <v>3.4529999999999998</v>
      </c>
      <c r="W21" s="21">
        <v>15.918799999999999</v>
      </c>
      <c r="X21" s="21">
        <v>14.9558</v>
      </c>
      <c r="Y21" s="21">
        <v>18.632999999999999</v>
      </c>
      <c r="Z21" s="21">
        <v>15.144</v>
      </c>
      <c r="AA21" s="21"/>
      <c r="AB21" s="2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32</v>
      </c>
      <c r="C22" s="1">
        <v>240</v>
      </c>
      <c r="D22" s="1"/>
      <c r="E22" s="1">
        <v>157</v>
      </c>
      <c r="F22" s="1">
        <v>81</v>
      </c>
      <c r="G22" s="6">
        <v>0.2</v>
      </c>
      <c r="H22" s="1">
        <v>120</v>
      </c>
      <c r="I22" s="1">
        <v>99876550</v>
      </c>
      <c r="J22" s="1">
        <v>161</v>
      </c>
      <c r="K22" s="1">
        <f t="shared" si="2"/>
        <v>-4</v>
      </c>
      <c r="L22" s="1"/>
      <c r="M22" s="1"/>
      <c r="N22" s="1">
        <v>0</v>
      </c>
      <c r="O22" s="1">
        <f t="shared" si="10"/>
        <v>31.4</v>
      </c>
      <c r="P22" s="5">
        <f t="shared" si="5"/>
        <v>547</v>
      </c>
      <c r="Q22" s="5"/>
      <c r="R22" s="1"/>
      <c r="S22" s="1">
        <f t="shared" si="6"/>
        <v>20</v>
      </c>
      <c r="T22" s="1">
        <f t="shared" si="7"/>
        <v>2.5796178343949046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34</v>
      </c>
      <c r="AB22" s="1">
        <f t="shared" si="4"/>
        <v>109.4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32</v>
      </c>
      <c r="C23" s="1">
        <v>228</v>
      </c>
      <c r="D23" s="1"/>
      <c r="E23" s="1">
        <v>175</v>
      </c>
      <c r="F23" s="1">
        <v>53</v>
      </c>
      <c r="G23" s="6">
        <v>0.2</v>
      </c>
      <c r="H23" s="1">
        <v>120</v>
      </c>
      <c r="I23" s="1">
        <v>99876543</v>
      </c>
      <c r="J23" s="1">
        <v>180</v>
      </c>
      <c r="K23" s="1">
        <f t="shared" si="2"/>
        <v>-5</v>
      </c>
      <c r="L23" s="1"/>
      <c r="M23" s="1"/>
      <c r="N23" s="1">
        <v>0</v>
      </c>
      <c r="O23" s="1">
        <f t="shared" si="10"/>
        <v>35</v>
      </c>
      <c r="P23" s="5">
        <f t="shared" si="5"/>
        <v>647</v>
      </c>
      <c r="Q23" s="5"/>
      <c r="R23" s="1"/>
      <c r="S23" s="1">
        <f t="shared" si="6"/>
        <v>20</v>
      </c>
      <c r="T23" s="1">
        <f t="shared" si="7"/>
        <v>1.5142857142857142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34</v>
      </c>
      <c r="AB23" s="1">
        <f t="shared" si="4"/>
        <v>129.4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41</v>
      </c>
      <c r="C24" s="1">
        <v>803.72900000000004</v>
      </c>
      <c r="D24" s="1"/>
      <c r="E24" s="1">
        <v>206.94</v>
      </c>
      <c r="F24" s="1">
        <v>596.78899999999999</v>
      </c>
      <c r="G24" s="6">
        <v>1</v>
      </c>
      <c r="H24" s="1">
        <v>120</v>
      </c>
      <c r="I24" s="1">
        <v>6159901</v>
      </c>
      <c r="J24" s="1">
        <v>220.04400000000001</v>
      </c>
      <c r="K24" s="1">
        <f t="shared" si="2"/>
        <v>-13.104000000000013</v>
      </c>
      <c r="L24" s="1"/>
      <c r="M24" s="1"/>
      <c r="N24" s="1">
        <v>0</v>
      </c>
      <c r="O24" s="1">
        <f t="shared" si="10"/>
        <v>41.387999999999998</v>
      </c>
      <c r="P24" s="5">
        <f t="shared" si="5"/>
        <v>230.971</v>
      </c>
      <c r="Q24" s="5"/>
      <c r="R24" s="1"/>
      <c r="S24" s="1">
        <f t="shared" si="6"/>
        <v>20</v>
      </c>
      <c r="T24" s="1">
        <f t="shared" si="7"/>
        <v>14.419372765052673</v>
      </c>
      <c r="U24" s="1">
        <v>26.030799999999999</v>
      </c>
      <c r="V24" s="1">
        <v>38.788200000000003</v>
      </c>
      <c r="W24" s="1">
        <v>50.460599999999999</v>
      </c>
      <c r="X24" s="1">
        <v>62.215400000000002</v>
      </c>
      <c r="Y24" s="1">
        <v>39.2408</v>
      </c>
      <c r="Z24" s="1">
        <v>67.406400000000005</v>
      </c>
      <c r="AA24" s="1"/>
      <c r="AB24" s="1">
        <f t="shared" si="4"/>
        <v>230.971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5" t="s">
        <v>59</v>
      </c>
      <c r="B25" s="1" t="s">
        <v>41</v>
      </c>
      <c r="C25" s="1"/>
      <c r="D25" s="1"/>
      <c r="E25" s="1"/>
      <c r="F25" s="1"/>
      <c r="G25" s="6">
        <v>1</v>
      </c>
      <c r="H25" s="1">
        <v>120</v>
      </c>
      <c r="I25" s="1">
        <v>6159949</v>
      </c>
      <c r="J25" s="1"/>
      <c r="K25" s="1">
        <f t="shared" si="2"/>
        <v>0</v>
      </c>
      <c r="L25" s="1"/>
      <c r="M25" s="1"/>
      <c r="N25" s="1">
        <v>40</v>
      </c>
      <c r="O25" s="1">
        <f t="shared" si="10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2.5324</v>
      </c>
      <c r="W25" s="1">
        <v>2.5184000000000002</v>
      </c>
      <c r="X25" s="1">
        <v>4.4762000000000004</v>
      </c>
      <c r="Y25" s="1">
        <v>2.6194000000000002</v>
      </c>
      <c r="Z25" s="1">
        <v>5.2358000000000002</v>
      </c>
      <c r="AA25" s="16" t="s">
        <v>77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32</v>
      </c>
      <c r="C26" s="1">
        <v>223</v>
      </c>
      <c r="D26" s="1">
        <v>320</v>
      </c>
      <c r="E26" s="1">
        <v>220</v>
      </c>
      <c r="F26" s="1">
        <v>323</v>
      </c>
      <c r="G26" s="6">
        <v>0.2</v>
      </c>
      <c r="H26" s="1">
        <v>120</v>
      </c>
      <c r="I26" s="1">
        <v>9877076</v>
      </c>
      <c r="J26" s="1">
        <v>244</v>
      </c>
      <c r="K26" s="1">
        <f t="shared" si="2"/>
        <v>-24</v>
      </c>
      <c r="L26" s="1"/>
      <c r="M26" s="1"/>
      <c r="N26" s="1">
        <v>600</v>
      </c>
      <c r="O26" s="1">
        <f t="shared" si="10"/>
        <v>44</v>
      </c>
      <c r="P26" s="5"/>
      <c r="Q26" s="5"/>
      <c r="R26" s="1"/>
      <c r="S26" s="1">
        <f t="shared" si="6"/>
        <v>20.977272727272727</v>
      </c>
      <c r="T26" s="1">
        <f t="shared" si="7"/>
        <v>20.977272727272727</v>
      </c>
      <c r="U26" s="1">
        <v>49.8</v>
      </c>
      <c r="V26" s="1">
        <v>40</v>
      </c>
      <c r="W26" s="1">
        <v>33.200000000000003</v>
      </c>
      <c r="X26" s="1">
        <v>8.8000000000000007</v>
      </c>
      <c r="Y26" s="1">
        <v>44.8</v>
      </c>
      <c r="Z26" s="1">
        <v>54.2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32</v>
      </c>
      <c r="C27" s="1">
        <v>152</v>
      </c>
      <c r="D27" s="1"/>
      <c r="E27" s="1">
        <v>141</v>
      </c>
      <c r="F27" s="1">
        <v>11</v>
      </c>
      <c r="G27" s="6">
        <v>0.1</v>
      </c>
      <c r="H27" s="1">
        <v>60</v>
      </c>
      <c r="I27" s="1">
        <v>8444170</v>
      </c>
      <c r="J27" s="1">
        <v>149</v>
      </c>
      <c r="K27" s="1">
        <f t="shared" si="2"/>
        <v>-8</v>
      </c>
      <c r="L27" s="1"/>
      <c r="M27" s="1"/>
      <c r="N27" s="1">
        <v>200</v>
      </c>
      <c r="O27" s="1">
        <f t="shared" si="10"/>
        <v>28.2</v>
      </c>
      <c r="P27" s="5">
        <f t="shared" si="5"/>
        <v>353</v>
      </c>
      <c r="Q27" s="5"/>
      <c r="R27" s="1"/>
      <c r="S27" s="1">
        <f t="shared" si="6"/>
        <v>20</v>
      </c>
      <c r="T27" s="1">
        <f t="shared" si="7"/>
        <v>7.4822695035460995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 t="s">
        <v>34</v>
      </c>
      <c r="AB27" s="1">
        <f t="shared" si="4"/>
        <v>35.300000000000004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32</v>
      </c>
      <c r="C28" s="1">
        <v>46</v>
      </c>
      <c r="D28" s="1"/>
      <c r="E28" s="1">
        <v>54</v>
      </c>
      <c r="F28" s="1">
        <v>-10</v>
      </c>
      <c r="G28" s="6">
        <v>0.14000000000000001</v>
      </c>
      <c r="H28" s="1">
        <v>180</v>
      </c>
      <c r="I28" s="1">
        <v>9988391</v>
      </c>
      <c r="J28" s="1">
        <v>66</v>
      </c>
      <c r="K28" s="1">
        <f t="shared" si="2"/>
        <v>-12</v>
      </c>
      <c r="L28" s="1"/>
      <c r="M28" s="1"/>
      <c r="N28" s="1">
        <v>350</v>
      </c>
      <c r="O28" s="1">
        <f t="shared" si="10"/>
        <v>10.8</v>
      </c>
      <c r="P28" s="5"/>
      <c r="Q28" s="5"/>
      <c r="R28" s="1"/>
      <c r="S28" s="1">
        <f t="shared" si="6"/>
        <v>31.481481481481481</v>
      </c>
      <c r="T28" s="1">
        <f t="shared" si="7"/>
        <v>31.481481481481481</v>
      </c>
      <c r="U28" s="1">
        <v>26.4</v>
      </c>
      <c r="V28" s="1">
        <v>18.600000000000001</v>
      </c>
      <c r="W28" s="1">
        <v>8.4</v>
      </c>
      <c r="X28" s="1">
        <v>24.2</v>
      </c>
      <c r="Y28" s="1">
        <v>28.6</v>
      </c>
      <c r="Z28" s="1">
        <v>25.6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" t="s">
        <v>63</v>
      </c>
      <c r="B29" s="1" t="s">
        <v>41</v>
      </c>
      <c r="C29" s="1">
        <v>51.985999999999997</v>
      </c>
      <c r="D29" s="1"/>
      <c r="E29" s="1">
        <v>51.99</v>
      </c>
      <c r="F29" s="1">
        <v>-4.0000000000000001E-3</v>
      </c>
      <c r="G29" s="6">
        <v>1</v>
      </c>
      <c r="H29" s="1">
        <v>120</v>
      </c>
      <c r="I29" s="1">
        <v>8785228</v>
      </c>
      <c r="J29" s="1">
        <v>51.6</v>
      </c>
      <c r="K29" s="1">
        <f t="shared" si="2"/>
        <v>0.39000000000000057</v>
      </c>
      <c r="L29" s="1"/>
      <c r="M29" s="1"/>
      <c r="N29" s="1">
        <v>0</v>
      </c>
      <c r="O29" s="1">
        <f t="shared" si="10"/>
        <v>10.398</v>
      </c>
      <c r="P29" s="5">
        <f t="shared" si="5"/>
        <v>207.96399999999997</v>
      </c>
      <c r="Q29" s="5"/>
      <c r="R29" s="1"/>
      <c r="S29" s="1">
        <f t="shared" si="6"/>
        <v>20</v>
      </c>
      <c r="T29" s="1">
        <f t="shared" si="7"/>
        <v>-3.8468936333910372E-4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 t="s">
        <v>34</v>
      </c>
      <c r="AB29" s="1">
        <f t="shared" si="4"/>
        <v>207.96399999999997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8" t="s">
        <v>64</v>
      </c>
      <c r="B30" s="10" t="s">
        <v>41</v>
      </c>
      <c r="C30" s="10"/>
      <c r="D30" s="10"/>
      <c r="E30" s="10"/>
      <c r="F30" s="11"/>
      <c r="G30" s="6">
        <v>1</v>
      </c>
      <c r="H30" s="1">
        <v>120</v>
      </c>
      <c r="I30" s="1">
        <v>8785204</v>
      </c>
      <c r="J30" s="1"/>
      <c r="K30" s="1">
        <f t="shared" si="2"/>
        <v>0</v>
      </c>
      <c r="L30" s="1"/>
      <c r="M30" s="1"/>
      <c r="N30" s="1">
        <v>100</v>
      </c>
      <c r="O30" s="1">
        <f t="shared" si="10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25.163599999999999</v>
      </c>
      <c r="W30" s="1">
        <v>27.407</v>
      </c>
      <c r="X30" s="1">
        <v>48.648400000000002</v>
      </c>
      <c r="Y30" s="1">
        <v>0</v>
      </c>
      <c r="Z30" s="1">
        <v>0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7" t="s">
        <v>50</v>
      </c>
      <c r="B31" s="18" t="s">
        <v>41</v>
      </c>
      <c r="C31" s="18">
        <v>414.65</v>
      </c>
      <c r="D31" s="18">
        <v>187.77</v>
      </c>
      <c r="E31" s="18">
        <v>134.048</v>
      </c>
      <c r="F31" s="19">
        <v>468.37200000000001</v>
      </c>
      <c r="G31" s="20">
        <v>0</v>
      </c>
      <c r="H31" s="21"/>
      <c r="I31" s="21" t="s">
        <v>51</v>
      </c>
      <c r="J31" s="21">
        <v>146.61000000000001</v>
      </c>
      <c r="K31" s="21">
        <f t="shared" ref="K31" si="11">E31-J31</f>
        <v>-12.562000000000012</v>
      </c>
      <c r="L31" s="21"/>
      <c r="M31" s="21"/>
      <c r="N31" s="21"/>
      <c r="O31" s="21">
        <f t="shared" ref="O31" si="12">E31/5</f>
        <v>26.8096</v>
      </c>
      <c r="P31" s="22"/>
      <c r="Q31" s="22"/>
      <c r="R31" s="21"/>
      <c r="S31" s="21">
        <f t="shared" si="6"/>
        <v>17.470309142993557</v>
      </c>
      <c r="T31" s="21">
        <f t="shared" si="7"/>
        <v>17.470309142993557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/>
      <c r="AB31" s="2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41</v>
      </c>
      <c r="C32" s="1">
        <v>47.781999999999996</v>
      </c>
      <c r="D32" s="1"/>
      <c r="E32" s="1">
        <v>37.944000000000003</v>
      </c>
      <c r="F32" s="1">
        <v>9.8379999999999992</v>
      </c>
      <c r="G32" s="6">
        <v>1</v>
      </c>
      <c r="H32" s="1">
        <v>120</v>
      </c>
      <c r="I32" s="1">
        <v>8785211</v>
      </c>
      <c r="J32" s="1">
        <v>33.700000000000003</v>
      </c>
      <c r="K32" s="1">
        <f t="shared" si="2"/>
        <v>4.2439999999999998</v>
      </c>
      <c r="L32" s="1"/>
      <c r="M32" s="1"/>
      <c r="N32" s="1">
        <v>0</v>
      </c>
      <c r="O32" s="1">
        <f>E32/5</f>
        <v>7.5888000000000009</v>
      </c>
      <c r="P32" s="5">
        <f t="shared" si="5"/>
        <v>141.93800000000002</v>
      </c>
      <c r="Q32" s="5"/>
      <c r="R32" s="1"/>
      <c r="S32" s="1">
        <f t="shared" si="6"/>
        <v>20</v>
      </c>
      <c r="T32" s="1">
        <f t="shared" si="7"/>
        <v>1.2963841450558715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34</v>
      </c>
      <c r="AB32" s="1">
        <f t="shared" si="4"/>
        <v>141.93800000000002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" t="s">
        <v>66</v>
      </c>
      <c r="B33" s="1" t="s">
        <v>41</v>
      </c>
      <c r="C33" s="1">
        <v>47.832000000000001</v>
      </c>
      <c r="D33" s="1"/>
      <c r="E33" s="1">
        <v>47.84</v>
      </c>
      <c r="F33" s="1">
        <v>-8.0000000000000002E-3</v>
      </c>
      <c r="G33" s="6">
        <v>1</v>
      </c>
      <c r="H33" s="1">
        <v>120</v>
      </c>
      <c r="I33" s="1">
        <v>8785198</v>
      </c>
      <c r="J33" s="1">
        <v>43.2</v>
      </c>
      <c r="K33" s="1">
        <f t="shared" si="2"/>
        <v>4.6400000000000006</v>
      </c>
      <c r="L33" s="1"/>
      <c r="M33" s="1"/>
      <c r="N33" s="1">
        <v>0</v>
      </c>
      <c r="O33" s="1">
        <f>E33/5</f>
        <v>9.5680000000000014</v>
      </c>
      <c r="P33" s="5">
        <f t="shared" si="5"/>
        <v>191.36800000000002</v>
      </c>
      <c r="Q33" s="5"/>
      <c r="R33" s="1"/>
      <c r="S33" s="1">
        <f t="shared" si="6"/>
        <v>20</v>
      </c>
      <c r="T33" s="1">
        <f t="shared" si="7"/>
        <v>-8.3612040133779252E-4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 t="s">
        <v>34</v>
      </c>
      <c r="AB33" s="1">
        <f t="shared" si="4"/>
        <v>191.36800000000002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2" t="s">
        <v>67</v>
      </c>
      <c r="B34" s="10" t="s">
        <v>41</v>
      </c>
      <c r="C34" s="10">
        <v>125.24</v>
      </c>
      <c r="D34" s="10">
        <v>123.736</v>
      </c>
      <c r="E34" s="10">
        <v>88.798000000000002</v>
      </c>
      <c r="F34" s="11">
        <v>160.178</v>
      </c>
      <c r="G34" s="6">
        <v>1</v>
      </c>
      <c r="H34" s="1">
        <v>180</v>
      </c>
      <c r="I34" s="1">
        <v>2700001</v>
      </c>
      <c r="J34" s="1">
        <v>83.16</v>
      </c>
      <c r="K34" s="1">
        <f t="shared" si="2"/>
        <v>5.6380000000000052</v>
      </c>
      <c r="L34" s="1"/>
      <c r="M34" s="1"/>
      <c r="N34" s="1">
        <v>100</v>
      </c>
      <c r="O34" s="1">
        <f>E34/5</f>
        <v>17.759599999999999</v>
      </c>
      <c r="P34" s="5">
        <f>20*(O34+O35)-N34-F34-N35-F35</f>
        <v>115.235</v>
      </c>
      <c r="Q34" s="5"/>
      <c r="R34" s="1"/>
      <c r="S34" s="1">
        <f t="shared" si="6"/>
        <v>21.138595463861801</v>
      </c>
      <c r="T34" s="1">
        <f t="shared" si="7"/>
        <v>14.649992116939572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4"/>
        <v>115.235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7" t="s">
        <v>58</v>
      </c>
      <c r="B35" s="18" t="s">
        <v>41</v>
      </c>
      <c r="C35" s="18">
        <v>4.3289999999999997</v>
      </c>
      <c r="D35" s="18"/>
      <c r="E35" s="18">
        <v>4.91</v>
      </c>
      <c r="F35" s="19">
        <v>-0.58099999999999996</v>
      </c>
      <c r="G35" s="20">
        <v>0</v>
      </c>
      <c r="H35" s="21">
        <v>180</v>
      </c>
      <c r="I35" s="21" t="s">
        <v>52</v>
      </c>
      <c r="J35" s="21">
        <v>7</v>
      </c>
      <c r="K35" s="21">
        <f t="shared" ref="K35" si="13">E35-J35</f>
        <v>-2.09</v>
      </c>
      <c r="L35" s="21"/>
      <c r="M35" s="21"/>
      <c r="N35" s="21"/>
      <c r="O35" s="21">
        <f t="shared" ref="O35" si="14">E35/5</f>
        <v>0.98199999999999998</v>
      </c>
      <c r="P35" s="22"/>
      <c r="Q35" s="22"/>
      <c r="R35" s="21"/>
      <c r="S35" s="21">
        <f t="shared" si="6"/>
        <v>-0.59164969450101834</v>
      </c>
      <c r="T35" s="21">
        <f t="shared" si="7"/>
        <v>-0.59164969450101834</v>
      </c>
      <c r="U35" s="21">
        <v>15.648400000000001</v>
      </c>
      <c r="V35" s="21">
        <v>10.813800000000001</v>
      </c>
      <c r="W35" s="21">
        <v>11.841200000000001</v>
      </c>
      <c r="X35" s="21">
        <v>9.9011999999999993</v>
      </c>
      <c r="Y35" s="21">
        <v>14.116</v>
      </c>
      <c r="Z35" s="21">
        <v>35.120600000000003</v>
      </c>
      <c r="AA35" s="21"/>
      <c r="AB35" s="2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68</v>
      </c>
      <c r="B36" s="1" t="s">
        <v>32</v>
      </c>
      <c r="C36" s="1">
        <v>135</v>
      </c>
      <c r="D36" s="1"/>
      <c r="E36" s="1">
        <v>144</v>
      </c>
      <c r="F36" s="1">
        <v>-9</v>
      </c>
      <c r="G36" s="6">
        <v>0.1</v>
      </c>
      <c r="H36" s="1">
        <v>60</v>
      </c>
      <c r="I36" s="1">
        <v>8444187</v>
      </c>
      <c r="J36" s="1">
        <v>211</v>
      </c>
      <c r="K36" s="1">
        <f t="shared" si="2"/>
        <v>-67</v>
      </c>
      <c r="L36" s="1"/>
      <c r="M36" s="1"/>
      <c r="N36" s="1">
        <v>1500</v>
      </c>
      <c r="O36" s="1">
        <f t="shared" ref="O36:O43" si="15">E36/5</f>
        <v>28.8</v>
      </c>
      <c r="P36" s="5"/>
      <c r="Q36" s="5"/>
      <c r="R36" s="1"/>
      <c r="S36" s="1">
        <f t="shared" si="6"/>
        <v>51.770833333333329</v>
      </c>
      <c r="T36" s="1">
        <f t="shared" si="7"/>
        <v>51.770833333333329</v>
      </c>
      <c r="U36" s="1">
        <v>90.2</v>
      </c>
      <c r="V36" s="1">
        <v>2</v>
      </c>
      <c r="W36" s="1">
        <v>0</v>
      </c>
      <c r="X36" s="1">
        <v>0</v>
      </c>
      <c r="Y36" s="1">
        <v>39.4</v>
      </c>
      <c r="Z36" s="1">
        <v>66.400000000000006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69</v>
      </c>
      <c r="B37" s="1" t="s">
        <v>32</v>
      </c>
      <c r="C37" s="1">
        <v>462</v>
      </c>
      <c r="D37" s="1"/>
      <c r="E37" s="1">
        <v>284</v>
      </c>
      <c r="F37" s="1">
        <v>178</v>
      </c>
      <c r="G37" s="6">
        <v>0.1</v>
      </c>
      <c r="H37" s="1">
        <v>90</v>
      </c>
      <c r="I37" s="1">
        <v>8444194</v>
      </c>
      <c r="J37" s="1">
        <v>292</v>
      </c>
      <c r="K37" s="1">
        <f t="shared" si="2"/>
        <v>-8</v>
      </c>
      <c r="L37" s="1"/>
      <c r="M37" s="1"/>
      <c r="N37" s="1">
        <v>0</v>
      </c>
      <c r="O37" s="1">
        <f t="shared" si="15"/>
        <v>56.8</v>
      </c>
      <c r="P37" s="5">
        <f t="shared" si="5"/>
        <v>958</v>
      </c>
      <c r="Q37" s="5"/>
      <c r="R37" s="1"/>
      <c r="S37" s="1">
        <f t="shared" si="6"/>
        <v>20</v>
      </c>
      <c r="T37" s="1">
        <f t="shared" si="7"/>
        <v>3.1338028169014085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 t="s">
        <v>34</v>
      </c>
      <c r="AB37" s="1">
        <f t="shared" si="4"/>
        <v>95.800000000000011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70</v>
      </c>
      <c r="B38" s="1" t="s">
        <v>32</v>
      </c>
      <c r="C38" s="1">
        <v>306</v>
      </c>
      <c r="D38" s="1"/>
      <c r="E38" s="1">
        <v>144</v>
      </c>
      <c r="F38" s="1">
        <v>162</v>
      </c>
      <c r="G38" s="6">
        <v>0.2</v>
      </c>
      <c r="H38" s="1">
        <v>120</v>
      </c>
      <c r="I38" s="1">
        <v>783798</v>
      </c>
      <c r="J38" s="1">
        <v>141</v>
      </c>
      <c r="K38" s="1">
        <f t="shared" si="2"/>
        <v>3</v>
      </c>
      <c r="L38" s="1"/>
      <c r="M38" s="1"/>
      <c r="N38" s="1">
        <v>0</v>
      </c>
      <c r="O38" s="1">
        <f t="shared" si="15"/>
        <v>28.8</v>
      </c>
      <c r="P38" s="5">
        <f t="shared" si="5"/>
        <v>414</v>
      </c>
      <c r="Q38" s="5"/>
      <c r="R38" s="1"/>
      <c r="S38" s="1">
        <f t="shared" si="6"/>
        <v>20</v>
      </c>
      <c r="T38" s="1">
        <f t="shared" si="7"/>
        <v>5.625</v>
      </c>
      <c r="U38" s="1">
        <v>0</v>
      </c>
      <c r="V38" s="1">
        <v>0</v>
      </c>
      <c r="W38" s="1">
        <v>5.2</v>
      </c>
      <c r="X38" s="1">
        <v>16.399999999999999</v>
      </c>
      <c r="Y38" s="1">
        <v>13.4</v>
      </c>
      <c r="Z38" s="1">
        <v>24.8</v>
      </c>
      <c r="AA38" s="1"/>
      <c r="AB38" s="1">
        <f t="shared" si="4"/>
        <v>82.800000000000011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41</v>
      </c>
      <c r="C39" s="1">
        <v>158.32</v>
      </c>
      <c r="D39" s="1">
        <v>494.76900000000001</v>
      </c>
      <c r="E39" s="1">
        <v>72.150000000000006</v>
      </c>
      <c r="F39" s="1">
        <v>580.93899999999996</v>
      </c>
      <c r="G39" s="6">
        <v>1</v>
      </c>
      <c r="H39" s="1">
        <v>120</v>
      </c>
      <c r="I39" s="1">
        <v>783811</v>
      </c>
      <c r="J39" s="1">
        <v>68</v>
      </c>
      <c r="K39" s="1">
        <f t="shared" si="2"/>
        <v>4.1500000000000057</v>
      </c>
      <c r="L39" s="1"/>
      <c r="M39" s="1"/>
      <c r="N39" s="1">
        <v>400</v>
      </c>
      <c r="O39" s="1">
        <f t="shared" si="15"/>
        <v>14.430000000000001</v>
      </c>
      <c r="P39" s="5"/>
      <c r="Q39" s="5"/>
      <c r="R39" s="1"/>
      <c r="S39" s="1">
        <f t="shared" si="6"/>
        <v>67.97914067914067</v>
      </c>
      <c r="T39" s="1">
        <f t="shared" si="7"/>
        <v>67.97914067914067</v>
      </c>
      <c r="U39" s="1">
        <v>55.058799999999998</v>
      </c>
      <c r="V39" s="1">
        <v>4.2776000000000014</v>
      </c>
      <c r="W39" s="1">
        <v>0</v>
      </c>
      <c r="X39" s="1">
        <v>5.8255999999999997</v>
      </c>
      <c r="Y39" s="1">
        <v>0</v>
      </c>
      <c r="Z39" s="1">
        <v>0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72</v>
      </c>
      <c r="B40" s="1" t="s">
        <v>32</v>
      </c>
      <c r="C40" s="1">
        <v>-3</v>
      </c>
      <c r="D40" s="1"/>
      <c r="E40" s="1">
        <v>2</v>
      </c>
      <c r="F40" s="1">
        <v>-5</v>
      </c>
      <c r="G40" s="6">
        <v>0.2</v>
      </c>
      <c r="H40" s="1">
        <v>120</v>
      </c>
      <c r="I40" s="1">
        <v>783804</v>
      </c>
      <c r="J40" s="1">
        <v>2</v>
      </c>
      <c r="K40" s="1">
        <f t="shared" si="2"/>
        <v>0</v>
      </c>
      <c r="L40" s="1"/>
      <c r="M40" s="1"/>
      <c r="N40" s="1">
        <v>500</v>
      </c>
      <c r="O40" s="1">
        <f t="shared" si="15"/>
        <v>0.4</v>
      </c>
      <c r="P40" s="5"/>
      <c r="Q40" s="5"/>
      <c r="R40" s="1"/>
      <c r="S40" s="1">
        <f t="shared" si="6"/>
        <v>1237.5</v>
      </c>
      <c r="T40" s="1">
        <f t="shared" si="7"/>
        <v>1237.5</v>
      </c>
      <c r="U40" s="1">
        <v>13.4</v>
      </c>
      <c r="V40" s="1">
        <v>26.6</v>
      </c>
      <c r="W40" s="1">
        <v>9</v>
      </c>
      <c r="X40" s="1">
        <v>2</v>
      </c>
      <c r="Y40" s="1">
        <v>16.600000000000001</v>
      </c>
      <c r="Z40" s="1">
        <v>28</v>
      </c>
      <c r="AA40" s="1" t="s">
        <v>73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2" t="s">
        <v>74</v>
      </c>
      <c r="B41" s="10" t="s">
        <v>41</v>
      </c>
      <c r="C41" s="10"/>
      <c r="D41" s="10">
        <v>908.56799999999998</v>
      </c>
      <c r="E41" s="10"/>
      <c r="F41" s="11">
        <v>908.56799999999998</v>
      </c>
      <c r="G41" s="6">
        <v>1</v>
      </c>
      <c r="H41" s="1">
        <v>120</v>
      </c>
      <c r="I41" s="1">
        <v>783828</v>
      </c>
      <c r="J41" s="1"/>
      <c r="K41" s="1">
        <f t="shared" si="2"/>
        <v>0</v>
      </c>
      <c r="L41" s="1"/>
      <c r="M41" s="1"/>
      <c r="N41" s="1">
        <v>800</v>
      </c>
      <c r="O41" s="1">
        <f t="shared" si="15"/>
        <v>0</v>
      </c>
      <c r="P41" s="5"/>
      <c r="Q41" s="5"/>
      <c r="R41" s="1"/>
      <c r="S41" s="1" t="e">
        <f t="shared" si="6"/>
        <v>#DIV/0!</v>
      </c>
      <c r="T41" s="1" t="e">
        <f t="shared" si="7"/>
        <v>#DIV/0!</v>
      </c>
      <c r="U41" s="1">
        <v>0</v>
      </c>
      <c r="V41" s="1">
        <v>0</v>
      </c>
      <c r="W41" s="1">
        <v>5.5948000000000002</v>
      </c>
      <c r="X41" s="1">
        <v>7.7907999999999999</v>
      </c>
      <c r="Y41" s="1">
        <v>0</v>
      </c>
      <c r="Z41" s="1">
        <v>0</v>
      </c>
      <c r="AA41" s="26" t="s">
        <v>78</v>
      </c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23" t="s">
        <v>75</v>
      </c>
      <c r="B42" s="24" t="s">
        <v>41</v>
      </c>
      <c r="C42" s="24">
        <v>904.64400000000001</v>
      </c>
      <c r="D42" s="24"/>
      <c r="E42" s="24">
        <v>326.36200000000002</v>
      </c>
      <c r="F42" s="25">
        <v>578.28200000000004</v>
      </c>
      <c r="G42" s="20">
        <v>0</v>
      </c>
      <c r="H42" s="21"/>
      <c r="I42" s="21" t="s">
        <v>52</v>
      </c>
      <c r="J42" s="21">
        <v>332.39</v>
      </c>
      <c r="K42" s="21">
        <f t="shared" si="2"/>
        <v>-6.0279999999999632</v>
      </c>
      <c r="L42" s="21"/>
      <c r="M42" s="21"/>
      <c r="N42" s="21"/>
      <c r="O42" s="21">
        <f t="shared" si="15"/>
        <v>65.272400000000005</v>
      </c>
      <c r="P42" s="22"/>
      <c r="Q42" s="22"/>
      <c r="R42" s="21"/>
      <c r="S42" s="21">
        <f t="shared" si="6"/>
        <v>8.8595179585858652</v>
      </c>
      <c r="T42" s="21">
        <f t="shared" si="7"/>
        <v>8.8595179585858652</v>
      </c>
      <c r="U42" s="21">
        <v>19.601199999999999</v>
      </c>
      <c r="V42" s="21">
        <v>64.976399999999998</v>
      </c>
      <c r="W42" s="21">
        <v>68.090800000000002</v>
      </c>
      <c r="X42" s="21">
        <v>8.7650000000000006</v>
      </c>
      <c r="Y42" s="21">
        <v>38.388399999999997</v>
      </c>
      <c r="Z42" s="21">
        <v>46.254399999999997</v>
      </c>
      <c r="AA42" s="21"/>
      <c r="AB42" s="2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7" t="s">
        <v>76</v>
      </c>
      <c r="B43" s="18" t="s">
        <v>41</v>
      </c>
      <c r="C43" s="18">
        <v>-13.31</v>
      </c>
      <c r="D43" s="18"/>
      <c r="E43" s="18"/>
      <c r="F43" s="19">
        <v>-13.31</v>
      </c>
      <c r="G43" s="20">
        <v>0</v>
      </c>
      <c r="H43" s="21"/>
      <c r="I43" s="21" t="s">
        <v>51</v>
      </c>
      <c r="J43" s="21"/>
      <c r="K43" s="21">
        <f t="shared" si="2"/>
        <v>0</v>
      </c>
      <c r="L43" s="21"/>
      <c r="M43" s="21"/>
      <c r="N43" s="21"/>
      <c r="O43" s="21">
        <f t="shared" si="15"/>
        <v>0</v>
      </c>
      <c r="P43" s="22"/>
      <c r="Q43" s="22"/>
      <c r="R43" s="21"/>
      <c r="S43" s="21" t="e">
        <f t="shared" si="6"/>
        <v>#DIV/0!</v>
      </c>
      <c r="T43" s="21" t="e">
        <f t="shared" si="7"/>
        <v>#DIV/0!</v>
      </c>
      <c r="U43" s="21">
        <v>2.6619999999999999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/>
      <c r="AB43" s="2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5" t="s">
        <v>36</v>
      </c>
      <c r="B45" s="1" t="s">
        <v>32</v>
      </c>
      <c r="C45" s="1">
        <v>6549</v>
      </c>
      <c r="D45" s="1">
        <v>3996</v>
      </c>
      <c r="E45" s="1">
        <v>2457</v>
      </c>
      <c r="F45" s="1">
        <v>8088</v>
      </c>
      <c r="G45" s="6">
        <v>0.18</v>
      </c>
      <c r="H45" s="1"/>
      <c r="I45" s="1"/>
      <c r="J45" s="1">
        <v>2469</v>
      </c>
      <c r="K45" s="1">
        <f t="shared" ref="K45:K46" si="16">E45-J45</f>
        <v>-12</v>
      </c>
      <c r="L45" s="1"/>
      <c r="M45" s="1"/>
      <c r="N45" s="1"/>
      <c r="O45" s="1">
        <f>E45/5</f>
        <v>491.4</v>
      </c>
      <c r="P45" s="5"/>
      <c r="Q45" s="5"/>
      <c r="R45" s="1" t="s">
        <v>80</v>
      </c>
      <c r="S45" s="1"/>
      <c r="T45" s="1"/>
      <c r="U45" s="1">
        <v>758</v>
      </c>
      <c r="V45" s="1"/>
      <c r="W45" s="1"/>
      <c r="X45" s="1"/>
      <c r="Y45" s="1"/>
      <c r="Z45" s="1"/>
      <c r="AA45" s="27" t="s">
        <v>79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5" t="s">
        <v>37</v>
      </c>
      <c r="B46" s="1" t="s">
        <v>32</v>
      </c>
      <c r="C46" s="1">
        <v>4800</v>
      </c>
      <c r="D46" s="1"/>
      <c r="E46" s="1">
        <v>776</v>
      </c>
      <c r="F46" s="1">
        <v>4024</v>
      </c>
      <c r="G46" s="6">
        <v>0.18</v>
      </c>
      <c r="H46" s="1"/>
      <c r="I46" s="1"/>
      <c r="J46" s="1">
        <v>773</v>
      </c>
      <c r="K46" s="1">
        <f t="shared" si="16"/>
        <v>3</v>
      </c>
      <c r="L46" s="1"/>
      <c r="M46" s="1"/>
      <c r="N46" s="1"/>
      <c r="O46" s="1">
        <f>E46/5</f>
        <v>155.19999999999999</v>
      </c>
      <c r="P46" s="5"/>
      <c r="Q46" s="5"/>
      <c r="R46" s="1" t="s">
        <v>80</v>
      </c>
      <c r="S46" s="1"/>
      <c r="T46" s="1"/>
      <c r="U46" s="1"/>
      <c r="V46" s="1"/>
      <c r="W46" s="1"/>
      <c r="X46" s="1"/>
      <c r="Y46" s="1"/>
      <c r="Z46" s="1"/>
      <c r="AA46" s="1" t="s">
        <v>81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</sheetData>
  <autoFilter ref="A3:AB43" xr:uid="{7AD354F3-37AA-4985-82C3-00D77620B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2024-05-06T11:59:18Z</dcterms:created>
  <dcterms:modified xsi:type="dcterms:W3CDTF">2024-05-06T13:15:32Z</dcterms:modified>
</cp:coreProperties>
</file>