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F134DDE8-C6B8-44E6-8C21-215DF1F9FB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" i="1" l="1"/>
  <c r="O41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O24" i="1"/>
  <c r="T24" i="1" s="1"/>
  <c r="O25" i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O34" i="1"/>
  <c r="T34" i="1" s="1"/>
  <c r="O35" i="1"/>
  <c r="O36" i="1"/>
  <c r="T36" i="1" s="1"/>
  <c r="O37" i="1"/>
  <c r="O38" i="1"/>
  <c r="T38" i="1" s="1"/>
  <c r="O39" i="1"/>
  <c r="O6" i="1"/>
  <c r="S6" i="1" s="1"/>
  <c r="AB36" i="1"/>
  <c r="AB38" i="1"/>
  <c r="AB39" i="1"/>
  <c r="AB6" i="1"/>
  <c r="S38" i="1" l="1"/>
  <c r="S34" i="1"/>
  <c r="P30" i="1"/>
  <c r="S30" i="1" s="1"/>
  <c r="P26" i="1"/>
  <c r="S26" i="1" s="1"/>
  <c r="S22" i="1"/>
  <c r="S18" i="1"/>
  <c r="P14" i="1"/>
  <c r="S14" i="1" s="1"/>
  <c r="S10" i="1"/>
  <c r="S36" i="1"/>
  <c r="P32" i="1"/>
  <c r="S32" i="1" s="1"/>
  <c r="P28" i="1"/>
  <c r="S28" i="1" s="1"/>
  <c r="S24" i="1"/>
  <c r="S20" i="1"/>
  <c r="S16" i="1"/>
  <c r="S12" i="1"/>
  <c r="S8" i="1"/>
  <c r="S39" i="1"/>
  <c r="T39" i="1"/>
  <c r="P37" i="1"/>
  <c r="T37" i="1"/>
  <c r="S35" i="1"/>
  <c r="T35" i="1"/>
  <c r="T33" i="1"/>
  <c r="P31" i="1"/>
  <c r="T31" i="1"/>
  <c r="T29" i="1"/>
  <c r="P27" i="1"/>
  <c r="T27" i="1"/>
  <c r="P25" i="1"/>
  <c r="T25" i="1"/>
  <c r="T23" i="1"/>
  <c r="T21" i="1"/>
  <c r="T19" i="1"/>
  <c r="T17" i="1"/>
  <c r="P15" i="1"/>
  <c r="T15" i="1"/>
  <c r="T13" i="1"/>
  <c r="P11" i="1"/>
  <c r="T11" i="1"/>
  <c r="T9" i="1"/>
  <c r="P7" i="1"/>
  <c r="T7" i="1"/>
  <c r="AB32" i="1"/>
  <c r="AB30" i="1"/>
  <c r="AB28" i="1"/>
  <c r="AB24" i="1"/>
  <c r="AB22" i="1"/>
  <c r="AB20" i="1"/>
  <c r="AB18" i="1"/>
  <c r="AB16" i="1"/>
  <c r="AB14" i="1"/>
  <c r="AB12" i="1"/>
  <c r="AB10" i="1"/>
  <c r="AB8" i="1"/>
  <c r="T6" i="1"/>
  <c r="AB35" i="1"/>
  <c r="K42" i="1"/>
  <c r="K41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26" i="1" l="1"/>
  <c r="AB34" i="1"/>
  <c r="S7" i="1"/>
  <c r="AB7" i="1"/>
  <c r="S9" i="1"/>
  <c r="AB9" i="1"/>
  <c r="S11" i="1"/>
  <c r="AB11" i="1"/>
  <c r="S13" i="1"/>
  <c r="AB13" i="1"/>
  <c r="S15" i="1"/>
  <c r="AB15" i="1"/>
  <c r="S17" i="1"/>
  <c r="AB17" i="1"/>
  <c r="S19" i="1"/>
  <c r="AB19" i="1"/>
  <c r="S21" i="1"/>
  <c r="AB21" i="1"/>
  <c r="S23" i="1"/>
  <c r="AB23" i="1"/>
  <c r="S25" i="1"/>
  <c r="AB25" i="1"/>
  <c r="S27" i="1"/>
  <c r="AB27" i="1"/>
  <c r="S29" i="1"/>
  <c r="AB29" i="1"/>
  <c r="S31" i="1"/>
  <c r="AB31" i="1"/>
  <c r="S33" i="1"/>
  <c r="AB33" i="1"/>
  <c r="S37" i="1"/>
  <c r="AB37" i="1"/>
  <c r="P5" i="1"/>
  <c r="AB5" i="1"/>
  <c r="K5" i="1"/>
</calcChain>
</file>

<file path=xl/sharedStrings.xml><?xml version="1.0" encoding="utf-8"?>
<sst xmlns="http://schemas.openxmlformats.org/spreadsheetml/2006/main" count="136" uniqueCount="73">
  <si>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</si>
  <si>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</si>
  <si>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</si>
  <si>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</si>
  <si>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</si>
  <si>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</si>
  <si>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</si>
  <si>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</si>
  <si>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</si>
  <si>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</si>
  <si>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</si>
  <si>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</si>
  <si>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</si>
  <si>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</si>
  <si>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</si>
  <si>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</si>
  <si>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</si>
  <si>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</si>
  <si>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</si>
  <si>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</si>
  <si>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</si>
  <si>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</si>
  <si>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</si>
  <si>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</si>
  <si>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</si>
  <si>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</si>
  <si>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</si>
  <si>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</si>
  <si>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</si>
  <si>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</si>
  <si>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</si>
  <si>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</si>
  <si>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</si>
  <si>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</si>
  <si>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</si>
  <si>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</si>
  <si>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</si>
  <si>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</si>
  <si>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</si>
  <si>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</si>
  <si>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</si>
  <si>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</si>
  <si>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</si>
  <si>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</si>
  <si>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</si>
  <si>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</si>
  <si>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</si>
  <si>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</si>
  <si>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</si>
  <si>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</si>
  <si>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ротация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</si>
  <si>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</si>
  <si>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</si>
  <si>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</si>
  <si>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</si>
  <si>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</si>
  <si>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</si>
  <si>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</si>
  <si>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</si>
  <si>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</si>
  <si>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</si>
  <si>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</si>
  <si>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</si>
  <si>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</si>
  <si>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</si>
  <si>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</si>
  <si>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</si>
  <si>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</si>
  <si>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</si>
  <si>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</si>
  <si>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</si>
  <si>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</si>
  <si>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заказывается отдельно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</si>
</sst>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2" fontId="1" fillId="4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164" fontId="4" fillId="5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42578125" style="8" customWidth="1"/>
    <col min="8" max="8" width="5.42578125" customWidth="1"/>
    <col min="9" max="9" width="9.7109375" customWidth="1"/>
    <col min="10" max="11" width="5.42578125" customWidth="1"/>
    <col min="12" max="13" width="0.85546875" customWidth="1"/>
    <col min="14" max="17" width="5.42578125" customWidth="1"/>
    <col min="18" max="18" width="21.7109375" customWidth="1"/>
    <col min="19" max="20" width="4.85546875" customWidth="1"/>
    <col min="21" max="26" width="6.28515625" customWidth="1"/>
    <col min="27" max="27" width="30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2343.3530000000001</v>
      </c>
      <c r="F5" s="4">
        <f>SUM(F6:F494)</f>
        <v>6488.9920000000002</v>
      </c>
      <c r="G5" s="6"/>
      <c r="H5" s="1"/>
      <c r="I5" s="1"/>
      <c r="J5" s="4">
        <f t="shared" ref="J5:Q5" si="0">SUM(J6:J494)</f>
        <v>2430.27</v>
      </c>
      <c r="K5" s="4">
        <f t="shared" si="0"/>
        <v>-86.917000000000002</v>
      </c>
      <c r="L5" s="4">
        <f t="shared" si="0"/>
        <v>0</v>
      </c>
      <c r="M5" s="4">
        <f t="shared" si="0"/>
        <v>0</v>
      </c>
      <c r="N5" s="4">
        <f t="shared" si="0"/>
        <v>1976</v>
      </c>
      <c r="O5" s="4">
        <f t="shared" si="0"/>
        <v>468.67060000000004</v>
      </c>
      <c r="P5" s="4">
        <f t="shared" si="0"/>
        <v>1890.42</v>
      </c>
      <c r="Q5" s="4">
        <f t="shared" si="0"/>
        <v>0</v>
      </c>
      <c r="R5" s="1"/>
      <c r="S5" s="1"/>
      <c r="T5" s="1"/>
      <c r="U5" s="4">
        <f t="shared" ref="U5:Z5" si="1">SUM(U6:U494)</f>
        <v>330.30579999999998</v>
      </c>
      <c r="V5" s="4">
        <f t="shared" si="1"/>
        <v>203.8544</v>
      </c>
      <c r="W5" s="4">
        <f t="shared" si="1"/>
        <v>235.92099999999999</v>
      </c>
      <c r="X5" s="4">
        <f t="shared" si="1"/>
        <v>66.141999999999996</v>
      </c>
      <c r="Y5" s="4">
        <f t="shared" si="1"/>
        <v>106.3254</v>
      </c>
      <c r="Z5" s="4">
        <f t="shared" si="1"/>
        <v>202.9752</v>
      </c>
      <c r="AA5" s="1"/>
      <c r="AB5" s="4">
        <f>SUM(AB6:AB494)</f>
        <v>869.28999999999985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9" t="s">
        <v>31</v>
      </c>
      <c r="B6" s="1" t="s">
        <v>32</v>
      </c>
      <c r="C6" s="1"/>
      <c r="D6" s="1"/>
      <c r="E6" s="1"/>
      <c r="F6" s="1"/>
      <c r="G6" s="6">
        <v>0.14000000000000001</v>
      </c>
      <c r="H6" s="1">
        <v>180</v>
      </c>
      <c r="I6" s="1">
        <v>9988421</v>
      </c>
      <c r="J6" s="1"/>
      <c r="K6" s="1">
        <f t="shared" ref="K6:K39" si="2">E6-J6</f>
        <v>0</v>
      </c>
      <c r="L6" s="1"/>
      <c r="M6" s="1"/>
      <c r="N6" s="1">
        <v>80</v>
      </c>
      <c r="O6" s="1">
        <f t="shared" ref="O6:O39" si="3"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4.2</v>
      </c>
      <c r="X6" s="1">
        <v>2</v>
      </c>
      <c r="Y6" s="1">
        <v>1.6</v>
      </c>
      <c r="Z6" s="1">
        <v>2.2000000000000002</v>
      </c>
      <c r="AA6" s="1"/>
      <c r="AB6" s="1">
        <f t="shared" ref="AB6:AB3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32</v>
      </c>
      <c r="C7" s="1">
        <v>16</v>
      </c>
      <c r="D7" s="1"/>
      <c r="E7" s="1">
        <v>16</v>
      </c>
      <c r="F7" s="1"/>
      <c r="G7" s="6">
        <v>0.18</v>
      </c>
      <c r="H7" s="1">
        <v>270</v>
      </c>
      <c r="I7" s="1">
        <v>9988438</v>
      </c>
      <c r="J7" s="1">
        <v>29</v>
      </c>
      <c r="K7" s="1">
        <f t="shared" si="2"/>
        <v>-13</v>
      </c>
      <c r="L7" s="1"/>
      <c r="M7" s="1"/>
      <c r="N7" s="1">
        <v>48</v>
      </c>
      <c r="O7" s="1">
        <f t="shared" si="3"/>
        <v>3.2</v>
      </c>
      <c r="P7" s="5">
        <f t="shared" ref="P7:P37" si="5">20*O7-N7-F7</f>
        <v>16</v>
      </c>
      <c r="Q7" s="5"/>
      <c r="R7" s="1"/>
      <c r="S7" s="1">
        <f t="shared" ref="S7:S39" si="6">(F7+N7+P7)/O7</f>
        <v>20</v>
      </c>
      <c r="T7" s="1">
        <f t="shared" ref="T7:T39" si="7">(F7+N7)/O7</f>
        <v>15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si="4"/>
        <v>2.88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9" t="s">
        <v>35</v>
      </c>
      <c r="B8" s="9" t="s">
        <v>32</v>
      </c>
      <c r="C8" s="9"/>
      <c r="D8" s="9"/>
      <c r="E8" s="9"/>
      <c r="F8" s="9"/>
      <c r="G8" s="10">
        <v>0.18</v>
      </c>
      <c r="H8" s="9">
        <v>270</v>
      </c>
      <c r="I8" s="9">
        <v>9988445</v>
      </c>
      <c r="J8" s="9"/>
      <c r="K8" s="9">
        <f t="shared" si="2"/>
        <v>0</v>
      </c>
      <c r="L8" s="9"/>
      <c r="M8" s="9"/>
      <c r="N8" s="1">
        <v>48</v>
      </c>
      <c r="O8" s="1">
        <f t="shared" si="3"/>
        <v>0</v>
      </c>
      <c r="P8" s="5"/>
      <c r="Q8" s="5"/>
      <c r="R8" s="1"/>
      <c r="S8" s="1" t="e">
        <f t="shared" si="6"/>
        <v>#DIV/0!</v>
      </c>
      <c r="T8" s="1" t="e">
        <f t="shared" si="7"/>
        <v>#DIV/0!</v>
      </c>
      <c r="U8" s="1">
        <v>0</v>
      </c>
      <c r="V8" s="1">
        <v>0</v>
      </c>
      <c r="W8" s="1">
        <v>0</v>
      </c>
      <c r="X8" s="1">
        <v>1</v>
      </c>
      <c r="Y8" s="1">
        <v>1.6</v>
      </c>
      <c r="Z8" s="1">
        <v>2.8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9" t="s">
        <v>38</v>
      </c>
      <c r="B9" s="9" t="s">
        <v>32</v>
      </c>
      <c r="C9" s="9"/>
      <c r="D9" s="9"/>
      <c r="E9" s="9"/>
      <c r="F9" s="9"/>
      <c r="G9" s="10">
        <v>0.4</v>
      </c>
      <c r="H9" s="9">
        <v>270</v>
      </c>
      <c r="I9" s="9">
        <v>9988452</v>
      </c>
      <c r="J9" s="9"/>
      <c r="K9" s="9">
        <f t="shared" si="2"/>
        <v>0</v>
      </c>
      <c r="L9" s="9"/>
      <c r="M9" s="9"/>
      <c r="N9" s="1">
        <v>48</v>
      </c>
      <c r="O9" s="1">
        <f t="shared" si="3"/>
        <v>0</v>
      </c>
      <c r="P9" s="5"/>
      <c r="Q9" s="5"/>
      <c r="R9" s="1"/>
      <c r="S9" s="1" t="e">
        <f t="shared" si="6"/>
        <v>#DIV/0!</v>
      </c>
      <c r="T9" s="1" t="e">
        <f t="shared" si="7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9" t="s">
        <v>39</v>
      </c>
      <c r="B10" s="9" t="s">
        <v>32</v>
      </c>
      <c r="C10" s="9"/>
      <c r="D10" s="9"/>
      <c r="E10" s="9"/>
      <c r="F10" s="9"/>
      <c r="G10" s="10">
        <v>0.4</v>
      </c>
      <c r="H10" s="9">
        <v>270</v>
      </c>
      <c r="I10" s="9">
        <v>9988476</v>
      </c>
      <c r="J10" s="9"/>
      <c r="K10" s="9">
        <f t="shared" si="2"/>
        <v>0</v>
      </c>
      <c r="L10" s="9"/>
      <c r="M10" s="9"/>
      <c r="N10" s="1">
        <v>56</v>
      </c>
      <c r="O10" s="1">
        <f t="shared" si="3"/>
        <v>0</v>
      </c>
      <c r="P10" s="5"/>
      <c r="Q10" s="5"/>
      <c r="R10" s="1"/>
      <c r="S10" s="1" t="e">
        <f t="shared" si="6"/>
        <v>#DIV/0!</v>
      </c>
      <c r="T10" s="1" t="e">
        <f t="shared" si="7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34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40</v>
      </c>
      <c r="B11" s="1" t="s">
        <v>41</v>
      </c>
      <c r="C11" s="1">
        <v>56.88</v>
      </c>
      <c r="D11" s="1"/>
      <c r="E11" s="1">
        <v>43.6</v>
      </c>
      <c r="F11" s="1">
        <v>13.262</v>
      </c>
      <c r="G11" s="6">
        <v>1</v>
      </c>
      <c r="H11" s="1">
        <v>150</v>
      </c>
      <c r="I11" s="1">
        <v>5037308</v>
      </c>
      <c r="J11" s="1">
        <v>37</v>
      </c>
      <c r="K11" s="1">
        <f t="shared" si="2"/>
        <v>6.6000000000000014</v>
      </c>
      <c r="L11" s="1"/>
      <c r="M11" s="1"/>
      <c r="N11" s="1">
        <v>0</v>
      </c>
      <c r="O11" s="1">
        <f t="shared" si="3"/>
        <v>8.7200000000000006</v>
      </c>
      <c r="P11" s="5">
        <f t="shared" si="5"/>
        <v>161.13800000000001</v>
      </c>
      <c r="Q11" s="5"/>
      <c r="R11" s="1"/>
      <c r="S11" s="1">
        <f t="shared" si="6"/>
        <v>20</v>
      </c>
      <c r="T11" s="1">
        <f t="shared" si="7"/>
        <v>1.5208715596330276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4"/>
        <v>161.13800000000001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42</v>
      </c>
      <c r="B12" s="1" t="s">
        <v>32</v>
      </c>
      <c r="C12" s="1">
        <v>48</v>
      </c>
      <c r="D12" s="1">
        <v>120</v>
      </c>
      <c r="E12" s="1">
        <v>32</v>
      </c>
      <c r="F12" s="1">
        <v>129</v>
      </c>
      <c r="G12" s="6">
        <v>0.18</v>
      </c>
      <c r="H12" s="1">
        <v>150</v>
      </c>
      <c r="I12" s="1">
        <v>5034819</v>
      </c>
      <c r="J12" s="1">
        <v>34</v>
      </c>
      <c r="K12" s="1">
        <f t="shared" si="2"/>
        <v>-2</v>
      </c>
      <c r="L12" s="1"/>
      <c r="M12" s="1"/>
      <c r="N12" s="1">
        <v>0</v>
      </c>
      <c r="O12" s="1">
        <f t="shared" si="3"/>
        <v>6.4</v>
      </c>
      <c r="P12" s="5"/>
      <c r="Q12" s="5"/>
      <c r="R12" s="1"/>
      <c r="S12" s="1">
        <f t="shared" si="6"/>
        <v>20.15625</v>
      </c>
      <c r="T12" s="1">
        <f t="shared" si="7"/>
        <v>20.15625</v>
      </c>
      <c r="U12" s="1">
        <v>3.8</v>
      </c>
      <c r="V12" s="1">
        <v>9</v>
      </c>
      <c r="W12" s="1">
        <v>4.5999999999999996</v>
      </c>
      <c r="X12" s="1">
        <v>0.6</v>
      </c>
      <c r="Y12" s="1">
        <v>4.8</v>
      </c>
      <c r="Z12" s="1">
        <v>3.4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9" t="s">
        <v>43</v>
      </c>
      <c r="B13" s="9" t="s">
        <v>32</v>
      </c>
      <c r="C13" s="9"/>
      <c r="D13" s="9"/>
      <c r="E13" s="9"/>
      <c r="F13" s="9"/>
      <c r="G13" s="10">
        <v>0.1</v>
      </c>
      <c r="H13" s="9">
        <v>90</v>
      </c>
      <c r="I13" s="9">
        <v>8444163</v>
      </c>
      <c r="J13" s="9"/>
      <c r="K13" s="9">
        <f t="shared" si="2"/>
        <v>0</v>
      </c>
      <c r="L13" s="9"/>
      <c r="M13" s="9"/>
      <c r="N13" s="9">
        <v>48</v>
      </c>
      <c r="O13" s="1">
        <f t="shared" si="3"/>
        <v>0</v>
      </c>
      <c r="P13" s="5"/>
      <c r="Q13" s="5"/>
      <c r="R13" s="1"/>
      <c r="S13" s="1" t="e">
        <f t="shared" si="6"/>
        <v>#DIV/0!</v>
      </c>
      <c r="T13" s="1" t="e">
        <f t="shared" si="7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34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44</v>
      </c>
      <c r="B14" s="1" t="s">
        <v>32</v>
      </c>
      <c r="C14" s="1">
        <v>108</v>
      </c>
      <c r="D14" s="1">
        <v>116</v>
      </c>
      <c r="E14" s="1">
        <v>77</v>
      </c>
      <c r="F14" s="1">
        <v>135</v>
      </c>
      <c r="G14" s="6">
        <v>0.18</v>
      </c>
      <c r="H14" s="1">
        <v>150</v>
      </c>
      <c r="I14" s="1">
        <v>5038411</v>
      </c>
      <c r="J14" s="1">
        <v>77</v>
      </c>
      <c r="K14" s="1">
        <f t="shared" si="2"/>
        <v>0</v>
      </c>
      <c r="L14" s="1"/>
      <c r="M14" s="1"/>
      <c r="N14" s="1">
        <v>120</v>
      </c>
      <c r="O14" s="1">
        <f t="shared" si="3"/>
        <v>15.4</v>
      </c>
      <c r="P14" s="5">
        <f t="shared" si="5"/>
        <v>53</v>
      </c>
      <c r="Q14" s="5"/>
      <c r="R14" s="1"/>
      <c r="S14" s="1">
        <f t="shared" si="6"/>
        <v>20</v>
      </c>
      <c r="T14" s="1">
        <f t="shared" si="7"/>
        <v>16.558441558441558</v>
      </c>
      <c r="U14" s="1">
        <v>15.2</v>
      </c>
      <c r="V14" s="1">
        <v>14.2</v>
      </c>
      <c r="W14" s="1">
        <v>7.8</v>
      </c>
      <c r="X14" s="1">
        <v>6.4</v>
      </c>
      <c r="Y14" s="1">
        <v>0</v>
      </c>
      <c r="Z14" s="1">
        <v>0.4</v>
      </c>
      <c r="AA14" s="1"/>
      <c r="AB14" s="1">
        <f t="shared" si="4"/>
        <v>9.5399999999999991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32</v>
      </c>
      <c r="C15" s="1">
        <v>82</v>
      </c>
      <c r="D15" s="1">
        <v>254</v>
      </c>
      <c r="E15" s="1">
        <v>85</v>
      </c>
      <c r="F15" s="1">
        <v>245</v>
      </c>
      <c r="G15" s="6">
        <v>0.18</v>
      </c>
      <c r="H15" s="1">
        <v>150</v>
      </c>
      <c r="I15" s="1">
        <v>5038459</v>
      </c>
      <c r="J15" s="1">
        <v>93</v>
      </c>
      <c r="K15" s="1">
        <f t="shared" si="2"/>
        <v>-8</v>
      </c>
      <c r="L15" s="1"/>
      <c r="M15" s="1"/>
      <c r="N15" s="1">
        <v>0</v>
      </c>
      <c r="O15" s="1">
        <f t="shared" si="3"/>
        <v>17</v>
      </c>
      <c r="P15" s="5">
        <f t="shared" si="5"/>
        <v>95</v>
      </c>
      <c r="Q15" s="5"/>
      <c r="R15" s="1"/>
      <c r="S15" s="1">
        <f t="shared" si="6"/>
        <v>20</v>
      </c>
      <c r="T15" s="1">
        <f t="shared" si="7"/>
        <v>14.411764705882353</v>
      </c>
      <c r="U15" s="1">
        <v>14.8</v>
      </c>
      <c r="V15" s="1">
        <v>18.600000000000001</v>
      </c>
      <c r="W15" s="1">
        <v>9.8000000000000007</v>
      </c>
      <c r="X15" s="1">
        <v>10.199999999999999</v>
      </c>
      <c r="Y15" s="1">
        <v>0</v>
      </c>
      <c r="Z15" s="1">
        <v>0.4</v>
      </c>
      <c r="AA15" s="1"/>
      <c r="AB15" s="1">
        <f t="shared" si="4"/>
        <v>17.099999999999998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32</v>
      </c>
      <c r="C16" s="1">
        <v>846</v>
      </c>
      <c r="D16" s="1">
        <v>5</v>
      </c>
      <c r="E16" s="1">
        <v>101</v>
      </c>
      <c r="F16" s="1">
        <v>746</v>
      </c>
      <c r="G16" s="6">
        <v>0.18</v>
      </c>
      <c r="H16" s="1">
        <v>150</v>
      </c>
      <c r="I16" s="1">
        <v>5038435</v>
      </c>
      <c r="J16" s="1">
        <v>100</v>
      </c>
      <c r="K16" s="1">
        <f t="shared" si="2"/>
        <v>1</v>
      </c>
      <c r="L16" s="1"/>
      <c r="M16" s="1"/>
      <c r="N16" s="1">
        <v>0</v>
      </c>
      <c r="O16" s="1">
        <f t="shared" si="3"/>
        <v>20.2</v>
      </c>
      <c r="P16" s="5"/>
      <c r="Q16" s="5"/>
      <c r="R16" s="1"/>
      <c r="S16" s="1">
        <f t="shared" si="6"/>
        <v>36.930693069306933</v>
      </c>
      <c r="T16" s="1">
        <f t="shared" si="7"/>
        <v>36.930693069306933</v>
      </c>
      <c r="U16" s="1">
        <v>16.600000000000001</v>
      </c>
      <c r="V16" s="1">
        <v>26</v>
      </c>
      <c r="W16" s="1">
        <v>10.633599999999999</v>
      </c>
      <c r="X16" s="1">
        <v>0</v>
      </c>
      <c r="Y16" s="1">
        <v>0</v>
      </c>
      <c r="Z16" s="1">
        <v>0.4</v>
      </c>
      <c r="AA16" s="22" t="s">
        <v>47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9" t="s">
        <v>48</v>
      </c>
      <c r="B17" s="9" t="s">
        <v>32</v>
      </c>
      <c r="C17" s="9"/>
      <c r="D17" s="9"/>
      <c r="E17" s="9"/>
      <c r="F17" s="9"/>
      <c r="G17" s="10">
        <v>0.2</v>
      </c>
      <c r="H17" s="9">
        <v>120</v>
      </c>
      <c r="I17" s="9">
        <v>5038398</v>
      </c>
      <c r="J17" s="9"/>
      <c r="K17" s="9">
        <f t="shared" si="2"/>
        <v>0</v>
      </c>
      <c r="L17" s="9"/>
      <c r="M17" s="9"/>
      <c r="N17" s="9">
        <v>120</v>
      </c>
      <c r="O17" s="1">
        <f t="shared" si="3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 t="s">
        <v>34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49</v>
      </c>
      <c r="B18" s="1" t="s">
        <v>41</v>
      </c>
      <c r="C18" s="1">
        <v>71.91</v>
      </c>
      <c r="D18" s="1">
        <v>107.71</v>
      </c>
      <c r="E18" s="1">
        <v>31.88</v>
      </c>
      <c r="F18" s="1">
        <v>144.79</v>
      </c>
      <c r="G18" s="6">
        <v>1</v>
      </c>
      <c r="H18" s="1">
        <v>150</v>
      </c>
      <c r="I18" s="1">
        <v>5038596</v>
      </c>
      <c r="J18" s="1">
        <v>33.5</v>
      </c>
      <c r="K18" s="1">
        <f t="shared" si="2"/>
        <v>-1.620000000000001</v>
      </c>
      <c r="L18" s="1"/>
      <c r="M18" s="1"/>
      <c r="N18" s="1">
        <v>50</v>
      </c>
      <c r="O18" s="1">
        <f t="shared" si="3"/>
        <v>6.3759999999999994</v>
      </c>
      <c r="P18" s="5"/>
      <c r="Q18" s="5"/>
      <c r="R18" s="1"/>
      <c r="S18" s="1">
        <f t="shared" si="6"/>
        <v>30.550501882057716</v>
      </c>
      <c r="T18" s="1">
        <f t="shared" si="7"/>
        <v>30.550501882057716</v>
      </c>
      <c r="U18" s="1">
        <v>8.9379999999999988</v>
      </c>
      <c r="V18" s="1">
        <v>3.5259999999999998</v>
      </c>
      <c r="W18" s="1">
        <v>3.1259999999999999</v>
      </c>
      <c r="X18" s="1">
        <v>2.0299999999999998</v>
      </c>
      <c r="Y18" s="1">
        <v>0</v>
      </c>
      <c r="Z18" s="1">
        <v>0.4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41</v>
      </c>
      <c r="C19" s="1">
        <v>431.76</v>
      </c>
      <c r="D19" s="1">
        <v>0.65300000000000002</v>
      </c>
      <c r="E19" s="1">
        <v>34.927999999999997</v>
      </c>
      <c r="F19" s="1">
        <v>397.48500000000001</v>
      </c>
      <c r="G19" s="6">
        <v>1</v>
      </c>
      <c r="H19" s="1">
        <v>150</v>
      </c>
      <c r="I19" s="1">
        <v>5038572</v>
      </c>
      <c r="J19" s="1">
        <v>38.5</v>
      </c>
      <c r="K19" s="1">
        <f t="shared" si="2"/>
        <v>-3.5720000000000027</v>
      </c>
      <c r="L19" s="1"/>
      <c r="M19" s="1"/>
      <c r="N19" s="1">
        <v>0</v>
      </c>
      <c r="O19" s="1">
        <f t="shared" si="3"/>
        <v>6.9855999999999998</v>
      </c>
      <c r="P19" s="5"/>
      <c r="Q19" s="5"/>
      <c r="R19" s="1"/>
      <c r="S19" s="1">
        <f t="shared" si="6"/>
        <v>56.900624141090248</v>
      </c>
      <c r="T19" s="1">
        <f t="shared" si="7"/>
        <v>56.900624141090248</v>
      </c>
      <c r="U19" s="1">
        <v>5.5020000000000007</v>
      </c>
      <c r="V19" s="1">
        <v>5.7859999999999996</v>
      </c>
      <c r="W19" s="1">
        <v>1.252</v>
      </c>
      <c r="X19" s="1">
        <v>2.5950000000000002</v>
      </c>
      <c r="Y19" s="1">
        <v>8.3010000000000002</v>
      </c>
      <c r="Z19" s="1">
        <v>3.4460000000000002</v>
      </c>
      <c r="AA19" s="22" t="s">
        <v>47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9" t="s">
        <v>52</v>
      </c>
      <c r="B20" s="1" t="s">
        <v>32</v>
      </c>
      <c r="C20" s="1"/>
      <c r="D20" s="1"/>
      <c r="E20" s="1"/>
      <c r="F20" s="1"/>
      <c r="G20" s="6">
        <v>0.2</v>
      </c>
      <c r="H20" s="1">
        <v>120</v>
      </c>
      <c r="I20" s="1">
        <v>99876550</v>
      </c>
      <c r="J20" s="1"/>
      <c r="K20" s="1">
        <f t="shared" si="2"/>
        <v>0</v>
      </c>
      <c r="L20" s="1"/>
      <c r="M20" s="1"/>
      <c r="N20" s="1">
        <v>120</v>
      </c>
      <c r="O20" s="1">
        <f t="shared" si="3"/>
        <v>0</v>
      </c>
      <c r="P20" s="5"/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34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9" t="s">
        <v>53</v>
      </c>
      <c r="B21" s="1" t="s">
        <v>32</v>
      </c>
      <c r="C21" s="1"/>
      <c r="D21" s="1"/>
      <c r="E21" s="1"/>
      <c r="F21" s="1"/>
      <c r="G21" s="6">
        <v>0.2</v>
      </c>
      <c r="H21" s="1">
        <v>120</v>
      </c>
      <c r="I21" s="1">
        <v>99876543</v>
      </c>
      <c r="J21" s="1"/>
      <c r="K21" s="1">
        <f t="shared" si="2"/>
        <v>0</v>
      </c>
      <c r="L21" s="1"/>
      <c r="M21" s="1"/>
      <c r="N21" s="1">
        <v>108</v>
      </c>
      <c r="O21" s="1">
        <f t="shared" si="3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34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41</v>
      </c>
      <c r="C22" s="1">
        <v>3.5</v>
      </c>
      <c r="D22" s="1">
        <v>301.952</v>
      </c>
      <c r="E22" s="1"/>
      <c r="F22" s="1">
        <v>294.31099999999998</v>
      </c>
      <c r="G22" s="6">
        <v>1</v>
      </c>
      <c r="H22" s="1">
        <v>120</v>
      </c>
      <c r="I22" s="1">
        <v>6159901</v>
      </c>
      <c r="J22" s="1"/>
      <c r="K22" s="1">
        <f t="shared" si="2"/>
        <v>0</v>
      </c>
      <c r="L22" s="1"/>
      <c r="M22" s="1"/>
      <c r="N22" s="1">
        <v>50</v>
      </c>
      <c r="O22" s="1">
        <f t="shared" si="3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3.3210000000000002</v>
      </c>
      <c r="V22" s="1">
        <v>14.885199999999999</v>
      </c>
      <c r="W22" s="1">
        <v>9.5742000000000012</v>
      </c>
      <c r="X22" s="1">
        <v>0</v>
      </c>
      <c r="Y22" s="1">
        <v>8.5526</v>
      </c>
      <c r="Z22" s="1">
        <v>3.8136000000000001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41</v>
      </c>
      <c r="C23" s="1">
        <v>222.33</v>
      </c>
      <c r="D23" s="1"/>
      <c r="E23" s="1">
        <v>18.469000000000001</v>
      </c>
      <c r="F23" s="1">
        <v>184.91499999999999</v>
      </c>
      <c r="G23" s="6">
        <v>1</v>
      </c>
      <c r="H23" s="1">
        <v>180</v>
      </c>
      <c r="I23" s="1">
        <v>2700001</v>
      </c>
      <c r="J23" s="1">
        <v>19.5</v>
      </c>
      <c r="K23" s="1">
        <f t="shared" si="2"/>
        <v>-1.0309999999999988</v>
      </c>
      <c r="L23" s="1"/>
      <c r="M23" s="1"/>
      <c r="N23" s="1">
        <v>0</v>
      </c>
      <c r="O23" s="1">
        <f t="shared" si="3"/>
        <v>3.6938000000000004</v>
      </c>
      <c r="P23" s="5"/>
      <c r="Q23" s="5"/>
      <c r="R23" s="1"/>
      <c r="S23" s="1">
        <f t="shared" si="6"/>
        <v>50.060912881043905</v>
      </c>
      <c r="T23" s="1">
        <f t="shared" si="7"/>
        <v>50.060912881043905</v>
      </c>
      <c r="U23" s="1">
        <v>3.2469999999999999</v>
      </c>
      <c r="V23" s="1">
        <v>1.1180000000000001</v>
      </c>
      <c r="W23" s="1">
        <v>3.9738000000000002</v>
      </c>
      <c r="X23" s="1">
        <v>3.8780000000000001</v>
      </c>
      <c r="Y23" s="1">
        <v>4.0199999999999996</v>
      </c>
      <c r="Z23" s="1">
        <v>2.6720000000000002</v>
      </c>
      <c r="AA23" s="22" t="s">
        <v>47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41</v>
      </c>
      <c r="C24" s="1"/>
      <c r="D24" s="1">
        <v>203.68199999999999</v>
      </c>
      <c r="E24" s="1">
        <v>2.63</v>
      </c>
      <c r="F24" s="1">
        <v>201.05199999999999</v>
      </c>
      <c r="G24" s="6">
        <v>1</v>
      </c>
      <c r="H24" s="1">
        <v>120</v>
      </c>
      <c r="I24" s="1">
        <v>6159949</v>
      </c>
      <c r="J24" s="1">
        <v>3.5</v>
      </c>
      <c r="K24" s="1">
        <f t="shared" si="2"/>
        <v>-0.87000000000000011</v>
      </c>
      <c r="L24" s="1"/>
      <c r="M24" s="1"/>
      <c r="N24" s="1">
        <v>100</v>
      </c>
      <c r="O24" s="1">
        <f t="shared" si="3"/>
        <v>0.52600000000000002</v>
      </c>
      <c r="P24" s="5"/>
      <c r="Q24" s="5"/>
      <c r="R24" s="1"/>
      <c r="S24" s="1">
        <f t="shared" si="6"/>
        <v>572.34220532319398</v>
      </c>
      <c r="T24" s="1">
        <f t="shared" si="7"/>
        <v>572.34220532319398</v>
      </c>
      <c r="U24" s="1">
        <v>0</v>
      </c>
      <c r="V24" s="1">
        <v>0</v>
      </c>
      <c r="W24" s="1">
        <v>10.1218</v>
      </c>
      <c r="X24" s="1">
        <v>17.771799999999999</v>
      </c>
      <c r="Y24" s="1">
        <v>0</v>
      </c>
      <c r="Z24" s="1">
        <v>1.3992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57</v>
      </c>
      <c r="B25" s="1" t="s">
        <v>32</v>
      </c>
      <c r="C25" s="1">
        <v>197</v>
      </c>
      <c r="D25" s="1"/>
      <c r="E25" s="1">
        <v>122</v>
      </c>
      <c r="F25" s="1">
        <v>73</v>
      </c>
      <c r="G25" s="6">
        <v>0.19</v>
      </c>
      <c r="H25" s="1">
        <v>120</v>
      </c>
      <c r="I25" s="1">
        <v>9877076</v>
      </c>
      <c r="J25" s="1">
        <v>122</v>
      </c>
      <c r="K25" s="1">
        <f t="shared" si="2"/>
        <v>0</v>
      </c>
      <c r="L25" s="1"/>
      <c r="M25" s="1"/>
      <c r="N25" s="1">
        <v>0</v>
      </c>
      <c r="O25" s="1">
        <f t="shared" si="3"/>
        <v>24.4</v>
      </c>
      <c r="P25" s="5">
        <f t="shared" si="5"/>
        <v>415</v>
      </c>
      <c r="Q25" s="5"/>
      <c r="R25" s="1"/>
      <c r="S25" s="1">
        <f t="shared" si="6"/>
        <v>20</v>
      </c>
      <c r="T25" s="1">
        <f t="shared" si="7"/>
        <v>2.9918032786885247</v>
      </c>
      <c r="U25" s="1">
        <v>0.6</v>
      </c>
      <c r="V25" s="1">
        <v>0</v>
      </c>
      <c r="W25" s="1">
        <v>10.8</v>
      </c>
      <c r="X25" s="1">
        <v>10</v>
      </c>
      <c r="Y25" s="1">
        <v>3</v>
      </c>
      <c r="Z25" s="1">
        <v>4.5999999999999996</v>
      </c>
      <c r="AA25" s="1"/>
      <c r="AB25" s="1">
        <f t="shared" si="4"/>
        <v>78.849999999999994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32</v>
      </c>
      <c r="C26" s="1">
        <v>64</v>
      </c>
      <c r="D26" s="1">
        <v>2</v>
      </c>
      <c r="E26" s="1">
        <v>41</v>
      </c>
      <c r="F26" s="1">
        <v>23</v>
      </c>
      <c r="G26" s="6">
        <v>0.1</v>
      </c>
      <c r="H26" s="1">
        <v>60</v>
      </c>
      <c r="I26" s="1">
        <v>8444170</v>
      </c>
      <c r="J26" s="1">
        <v>56</v>
      </c>
      <c r="K26" s="1">
        <f t="shared" si="2"/>
        <v>-15</v>
      </c>
      <c r="L26" s="1"/>
      <c r="M26" s="1"/>
      <c r="N26" s="1">
        <v>0</v>
      </c>
      <c r="O26" s="1">
        <f t="shared" si="3"/>
        <v>8.1999999999999993</v>
      </c>
      <c r="P26" s="5">
        <f t="shared" si="5"/>
        <v>141</v>
      </c>
      <c r="Q26" s="5"/>
      <c r="R26" s="1"/>
      <c r="S26" s="1">
        <f t="shared" si="6"/>
        <v>20</v>
      </c>
      <c r="T26" s="1">
        <f t="shared" si="7"/>
        <v>2.8048780487804881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34</v>
      </c>
      <c r="AB26" s="1">
        <f t="shared" si="4"/>
        <v>14.100000000000001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32</v>
      </c>
      <c r="C27" s="1">
        <v>80</v>
      </c>
      <c r="D27" s="1"/>
      <c r="E27" s="1">
        <v>80</v>
      </c>
      <c r="F27" s="1"/>
      <c r="G27" s="6">
        <v>0.14000000000000001</v>
      </c>
      <c r="H27" s="1">
        <v>180</v>
      </c>
      <c r="I27" s="1">
        <v>9988391</v>
      </c>
      <c r="J27" s="1">
        <v>91</v>
      </c>
      <c r="K27" s="1">
        <f t="shared" si="2"/>
        <v>-11</v>
      </c>
      <c r="L27" s="1"/>
      <c r="M27" s="1"/>
      <c r="N27" s="1">
        <v>0</v>
      </c>
      <c r="O27" s="1">
        <f t="shared" si="3"/>
        <v>16</v>
      </c>
      <c r="P27" s="5">
        <f t="shared" si="5"/>
        <v>320</v>
      </c>
      <c r="Q27" s="5"/>
      <c r="R27" s="1"/>
      <c r="S27" s="1">
        <f t="shared" si="6"/>
        <v>20</v>
      </c>
      <c r="T27" s="1">
        <f t="shared" si="7"/>
        <v>0</v>
      </c>
      <c r="U27" s="1">
        <v>0</v>
      </c>
      <c r="V27" s="1">
        <v>0</v>
      </c>
      <c r="W27" s="1">
        <v>4.8</v>
      </c>
      <c r="X27" s="1">
        <v>2.8</v>
      </c>
      <c r="Y27" s="1">
        <v>4.2</v>
      </c>
      <c r="Z27" s="1">
        <v>7.2</v>
      </c>
      <c r="AA27" s="1"/>
      <c r="AB27" s="1">
        <f t="shared" si="4"/>
        <v>44.800000000000004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60</v>
      </c>
      <c r="B28" s="1" t="s">
        <v>41</v>
      </c>
      <c r="C28" s="1">
        <v>18.533999999999999</v>
      </c>
      <c r="D28" s="1"/>
      <c r="E28" s="1">
        <v>17.834</v>
      </c>
      <c r="F28" s="1"/>
      <c r="G28" s="6">
        <v>1</v>
      </c>
      <c r="H28" s="1">
        <v>120</v>
      </c>
      <c r="I28" s="1">
        <v>8785228</v>
      </c>
      <c r="J28" s="1">
        <v>24</v>
      </c>
      <c r="K28" s="1">
        <f t="shared" si="2"/>
        <v>-6.1660000000000004</v>
      </c>
      <c r="L28" s="1"/>
      <c r="M28" s="1"/>
      <c r="N28" s="1">
        <v>0</v>
      </c>
      <c r="O28" s="1">
        <f t="shared" si="3"/>
        <v>3.5667999999999997</v>
      </c>
      <c r="P28" s="5">
        <f t="shared" si="5"/>
        <v>71.335999999999999</v>
      </c>
      <c r="Q28" s="5"/>
      <c r="R28" s="1"/>
      <c r="S28" s="1">
        <f t="shared" si="6"/>
        <v>20</v>
      </c>
      <c r="T28" s="1">
        <f t="shared" si="7"/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34</v>
      </c>
      <c r="AB28" s="1">
        <f t="shared" si="4"/>
        <v>71.335999999999999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61</v>
      </c>
      <c r="B29" s="1" t="s">
        <v>41</v>
      </c>
      <c r="C29" s="1">
        <v>164.97900000000001</v>
      </c>
      <c r="D29" s="1">
        <v>3.6179999999999999</v>
      </c>
      <c r="E29" s="1">
        <v>44.351999999999997</v>
      </c>
      <c r="F29" s="1">
        <v>124.245</v>
      </c>
      <c r="G29" s="6">
        <v>1</v>
      </c>
      <c r="H29" s="1">
        <v>120</v>
      </c>
      <c r="I29" s="1">
        <v>8785204</v>
      </c>
      <c r="J29" s="1">
        <v>36.5</v>
      </c>
      <c r="K29" s="1">
        <f t="shared" si="2"/>
        <v>7.8519999999999968</v>
      </c>
      <c r="L29" s="1"/>
      <c r="M29" s="1"/>
      <c r="N29" s="1">
        <v>80</v>
      </c>
      <c r="O29" s="1">
        <f t="shared" si="3"/>
        <v>8.8704000000000001</v>
      </c>
      <c r="P29" s="5"/>
      <c r="Q29" s="5"/>
      <c r="R29" s="1"/>
      <c r="S29" s="1">
        <f t="shared" si="6"/>
        <v>23.025455447330447</v>
      </c>
      <c r="T29" s="1">
        <f t="shared" si="7"/>
        <v>23.025455447330447</v>
      </c>
      <c r="U29" s="1">
        <v>11.446199999999999</v>
      </c>
      <c r="V29" s="1">
        <v>6.4512</v>
      </c>
      <c r="W29" s="1">
        <v>6.3188000000000004</v>
      </c>
      <c r="X29" s="1">
        <v>6.8672000000000004</v>
      </c>
      <c r="Y29" s="1">
        <v>0</v>
      </c>
      <c r="Z29" s="1">
        <v>0.4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62</v>
      </c>
      <c r="B30" s="1" t="s">
        <v>41</v>
      </c>
      <c r="C30" s="1">
        <v>145.28700000000001</v>
      </c>
      <c r="D30" s="1"/>
      <c r="E30" s="1">
        <v>58.052999999999997</v>
      </c>
      <c r="F30" s="1">
        <v>87.233999999999995</v>
      </c>
      <c r="G30" s="6">
        <v>1</v>
      </c>
      <c r="H30" s="1">
        <v>120</v>
      </c>
      <c r="I30" s="1">
        <v>8785211</v>
      </c>
      <c r="J30" s="1">
        <v>58.5</v>
      </c>
      <c r="K30" s="1">
        <f t="shared" si="2"/>
        <v>-0.44700000000000273</v>
      </c>
      <c r="L30" s="1"/>
      <c r="M30" s="1"/>
      <c r="N30" s="1">
        <v>0</v>
      </c>
      <c r="O30" s="1">
        <f t="shared" si="3"/>
        <v>11.6106</v>
      </c>
      <c r="P30" s="5">
        <f t="shared" si="5"/>
        <v>144.97800000000001</v>
      </c>
      <c r="Q30" s="5"/>
      <c r="R30" s="1"/>
      <c r="S30" s="1">
        <f t="shared" si="6"/>
        <v>20</v>
      </c>
      <c r="T30" s="1">
        <f t="shared" si="7"/>
        <v>7.5133068058498269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 t="s">
        <v>34</v>
      </c>
      <c r="AB30" s="1">
        <f t="shared" si="4"/>
        <v>144.97800000000001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63</v>
      </c>
      <c r="B31" s="1" t="s">
        <v>41</v>
      </c>
      <c r="C31" s="1">
        <v>80.441999999999993</v>
      </c>
      <c r="D31" s="1"/>
      <c r="E31" s="1">
        <v>77.281999999999996</v>
      </c>
      <c r="F31" s="1">
        <v>3.16</v>
      </c>
      <c r="G31" s="6">
        <v>1</v>
      </c>
      <c r="H31" s="1">
        <v>120</v>
      </c>
      <c r="I31" s="1">
        <v>8785198</v>
      </c>
      <c r="J31" s="1">
        <v>77</v>
      </c>
      <c r="K31" s="1">
        <f t="shared" si="2"/>
        <v>0.28199999999999648</v>
      </c>
      <c r="L31" s="1"/>
      <c r="M31" s="1"/>
      <c r="N31" s="1">
        <v>0</v>
      </c>
      <c r="O31" s="1">
        <f t="shared" si="3"/>
        <v>15.456399999999999</v>
      </c>
      <c r="P31" s="5">
        <f t="shared" si="5"/>
        <v>305.96799999999996</v>
      </c>
      <c r="Q31" s="5"/>
      <c r="R31" s="1"/>
      <c r="S31" s="1">
        <f t="shared" si="6"/>
        <v>20</v>
      </c>
      <c r="T31" s="1">
        <f t="shared" si="7"/>
        <v>0.20444605470872909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34</v>
      </c>
      <c r="AB31" s="1">
        <f t="shared" si="4"/>
        <v>305.96799999999996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64</v>
      </c>
      <c r="B32" s="1" t="s">
        <v>32</v>
      </c>
      <c r="C32" s="1">
        <v>60</v>
      </c>
      <c r="D32" s="1">
        <v>2</v>
      </c>
      <c r="E32" s="1">
        <v>62</v>
      </c>
      <c r="F32" s="1"/>
      <c r="G32" s="6">
        <v>0.1</v>
      </c>
      <c r="H32" s="1">
        <v>60</v>
      </c>
      <c r="I32" s="1">
        <v>8444187</v>
      </c>
      <c r="J32" s="1">
        <v>67</v>
      </c>
      <c r="K32" s="1">
        <f t="shared" si="2"/>
        <v>-5</v>
      </c>
      <c r="L32" s="1"/>
      <c r="M32" s="1"/>
      <c r="N32" s="1">
        <v>100</v>
      </c>
      <c r="O32" s="1">
        <f t="shared" si="3"/>
        <v>12.4</v>
      </c>
      <c r="P32" s="5">
        <f t="shared" si="5"/>
        <v>148</v>
      </c>
      <c r="Q32" s="5"/>
      <c r="R32" s="1"/>
      <c r="S32" s="1">
        <f t="shared" si="6"/>
        <v>20</v>
      </c>
      <c r="T32" s="1">
        <f t="shared" si="7"/>
        <v>8.064516129032258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34</v>
      </c>
      <c r="AB32" s="1">
        <f t="shared" si="4"/>
        <v>14.8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9" t="s">
        <v>65</v>
      </c>
      <c r="B33" s="1" t="s">
        <v>32</v>
      </c>
      <c r="C33" s="1"/>
      <c r="D33" s="1"/>
      <c r="E33" s="1"/>
      <c r="F33" s="1"/>
      <c r="G33" s="6">
        <v>0.1</v>
      </c>
      <c r="H33" s="1">
        <v>90</v>
      </c>
      <c r="I33" s="1">
        <v>8444194</v>
      </c>
      <c r="J33" s="1"/>
      <c r="K33" s="1">
        <f t="shared" si="2"/>
        <v>0</v>
      </c>
      <c r="L33" s="1"/>
      <c r="M33" s="1"/>
      <c r="N33" s="1">
        <v>100</v>
      </c>
      <c r="O33" s="1">
        <f t="shared" si="3"/>
        <v>0</v>
      </c>
      <c r="P33" s="5"/>
      <c r="Q33" s="5"/>
      <c r="R33" s="1"/>
      <c r="S33" s="1" t="e">
        <f t="shared" si="6"/>
        <v>#DIV/0!</v>
      </c>
      <c r="T33" s="1" t="e">
        <f t="shared" si="7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 t="s">
        <v>34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1" t="s">
        <v>66</v>
      </c>
      <c r="B34" s="1" t="s">
        <v>32</v>
      </c>
      <c r="C34" s="1">
        <v>234</v>
      </c>
      <c r="D34" s="1">
        <v>3</v>
      </c>
      <c r="E34" s="1">
        <v>48</v>
      </c>
      <c r="F34" s="1">
        <v>187</v>
      </c>
      <c r="G34" s="6">
        <v>0.2</v>
      </c>
      <c r="H34" s="1">
        <v>120</v>
      </c>
      <c r="I34" s="1">
        <v>783798</v>
      </c>
      <c r="J34" s="1">
        <v>48</v>
      </c>
      <c r="K34" s="1">
        <f t="shared" si="2"/>
        <v>0</v>
      </c>
      <c r="L34" s="1"/>
      <c r="M34" s="1"/>
      <c r="N34" s="1">
        <v>0</v>
      </c>
      <c r="O34" s="1">
        <f t="shared" si="3"/>
        <v>9.6</v>
      </c>
      <c r="P34" s="5"/>
      <c r="Q34" s="5"/>
      <c r="R34" s="1"/>
      <c r="S34" s="1">
        <f t="shared" si="6"/>
        <v>19.479166666666668</v>
      </c>
      <c r="T34" s="1">
        <f t="shared" si="7"/>
        <v>19.479166666666668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34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1" t="s">
        <v>67</v>
      </c>
      <c r="B35" s="12" t="s">
        <v>41</v>
      </c>
      <c r="C35" s="12"/>
      <c r="D35" s="12">
        <v>111.932</v>
      </c>
      <c r="E35" s="12"/>
      <c r="F35" s="13"/>
      <c r="G35" s="6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100</v>
      </c>
      <c r="O35" s="1">
        <f t="shared" si="3"/>
        <v>0</v>
      </c>
      <c r="P35" s="5"/>
      <c r="Q35" s="5"/>
      <c r="R35" s="1"/>
      <c r="S35" s="1" t="e">
        <f t="shared" si="6"/>
        <v>#DIV/0!</v>
      </c>
      <c r="T35" s="1" t="e">
        <f t="shared" si="7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0.9496</v>
      </c>
      <c r="Z35" s="1">
        <v>0.4</v>
      </c>
      <c r="AA35" s="21" t="s">
        <v>47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5.75" thickBot="1" x14ac:dyDescent="0.3">
      <c r="A36" s="15" t="s">
        <v>68</v>
      </c>
      <c r="B36" s="16" t="s">
        <v>41</v>
      </c>
      <c r="C36" s="16">
        <v>611.50800000000004</v>
      </c>
      <c r="D36" s="16">
        <v>115.46299999999999</v>
      </c>
      <c r="E36" s="16">
        <v>78.238</v>
      </c>
      <c r="F36" s="17">
        <v>623.80200000000002</v>
      </c>
      <c r="G36" s="18">
        <v>0</v>
      </c>
      <c r="H36" s="19"/>
      <c r="I36" s="19" t="s">
        <v>50</v>
      </c>
      <c r="J36" s="19">
        <v>74.5</v>
      </c>
      <c r="K36" s="19">
        <f t="shared" si="2"/>
        <v>3.7379999999999995</v>
      </c>
      <c r="L36" s="19"/>
      <c r="M36" s="19"/>
      <c r="N36" s="19"/>
      <c r="O36" s="19">
        <f t="shared" si="3"/>
        <v>15.647600000000001</v>
      </c>
      <c r="P36" s="20"/>
      <c r="Q36" s="20"/>
      <c r="R36" s="19"/>
      <c r="S36" s="19">
        <f t="shared" si="6"/>
        <v>39.8656663002633</v>
      </c>
      <c r="T36" s="19">
        <f t="shared" si="7"/>
        <v>39.8656663002633</v>
      </c>
      <c r="U36" s="19">
        <v>37.157200000000003</v>
      </c>
      <c r="V36" s="19">
        <v>8.9060000000000006</v>
      </c>
      <c r="W36" s="19">
        <v>6.8355999999999986</v>
      </c>
      <c r="X36" s="19">
        <v>0</v>
      </c>
      <c r="Y36" s="19">
        <v>48.246000000000002</v>
      </c>
      <c r="Z36" s="19">
        <v>24.94</v>
      </c>
      <c r="AA36" s="22" t="s">
        <v>47</v>
      </c>
      <c r="AB36" s="19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" t="s">
        <v>69</v>
      </c>
      <c r="B37" s="1" t="s">
        <v>32</v>
      </c>
      <c r="C37" s="1">
        <v>234</v>
      </c>
      <c r="D37" s="1"/>
      <c r="E37" s="1">
        <v>47</v>
      </c>
      <c r="F37" s="1">
        <v>169</v>
      </c>
      <c r="G37" s="6">
        <v>0.2</v>
      </c>
      <c r="H37" s="1">
        <v>120</v>
      </c>
      <c r="I37" s="1">
        <v>783804</v>
      </c>
      <c r="J37" s="1">
        <v>47</v>
      </c>
      <c r="K37" s="1">
        <f t="shared" si="2"/>
        <v>0</v>
      </c>
      <c r="L37" s="1"/>
      <c r="M37" s="1"/>
      <c r="N37" s="1">
        <v>0</v>
      </c>
      <c r="O37" s="1">
        <f t="shared" si="3"/>
        <v>9.4</v>
      </c>
      <c r="P37" s="5">
        <f t="shared" si="5"/>
        <v>19</v>
      </c>
      <c r="Q37" s="5"/>
      <c r="R37" s="1"/>
      <c r="S37" s="1">
        <f t="shared" si="6"/>
        <v>20</v>
      </c>
      <c r="T37" s="1">
        <f t="shared" si="7"/>
        <v>17.978723404255319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 t="s">
        <v>34</v>
      </c>
      <c r="AB37" s="1">
        <f t="shared" si="4"/>
        <v>3.8000000000000003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4" t="s">
        <v>70</v>
      </c>
      <c r="B38" s="12" t="s">
        <v>41</v>
      </c>
      <c r="C38" s="12"/>
      <c r="D38" s="12"/>
      <c r="E38" s="12"/>
      <c r="F38" s="13"/>
      <c r="G38" s="6">
        <v>1</v>
      </c>
      <c r="H38" s="1">
        <v>120</v>
      </c>
      <c r="I38" s="1">
        <v>783828</v>
      </c>
      <c r="J38" s="1"/>
      <c r="K38" s="1">
        <f t="shared" si="2"/>
        <v>0</v>
      </c>
      <c r="L38" s="1"/>
      <c r="M38" s="1"/>
      <c r="N38" s="1">
        <v>600</v>
      </c>
      <c r="O38" s="1">
        <f t="shared" si="3"/>
        <v>0</v>
      </c>
      <c r="P38" s="5"/>
      <c r="Q38" s="5"/>
      <c r="R38" s="1"/>
      <c r="S38" s="1" t="e">
        <f t="shared" si="6"/>
        <v>#DIV/0!</v>
      </c>
      <c r="T38" s="1" t="e">
        <f t="shared" si="7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21.0562</v>
      </c>
      <c r="Z38" s="1">
        <v>0.4</v>
      </c>
      <c r="AA38" s="21" t="s">
        <v>47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5" t="s">
        <v>71</v>
      </c>
      <c r="B39" s="16" t="s">
        <v>41</v>
      </c>
      <c r="C39" s="16">
        <v>1837.3030000000001</v>
      </c>
      <c r="D39" s="16">
        <v>8.6440000000000001</v>
      </c>
      <c r="E39" s="16">
        <v>364.08699999999999</v>
      </c>
      <c r="F39" s="17">
        <v>1477.7360000000001</v>
      </c>
      <c r="G39" s="18">
        <v>0</v>
      </c>
      <c r="H39" s="19"/>
      <c r="I39" s="19" t="s">
        <v>50</v>
      </c>
      <c r="J39" s="19">
        <v>363.77</v>
      </c>
      <c r="K39" s="19">
        <f t="shared" si="2"/>
        <v>0.31700000000000728</v>
      </c>
      <c r="L39" s="19"/>
      <c r="M39" s="19"/>
      <c r="N39" s="19"/>
      <c r="O39" s="19">
        <f t="shared" si="3"/>
        <v>72.817399999999992</v>
      </c>
      <c r="P39" s="20"/>
      <c r="Q39" s="20"/>
      <c r="R39" s="19"/>
      <c r="S39" s="19">
        <f t="shared" si="6"/>
        <v>20.293721006243018</v>
      </c>
      <c r="T39" s="19">
        <f t="shared" si="7"/>
        <v>20.293721006243018</v>
      </c>
      <c r="U39" s="19">
        <v>97.694400000000002</v>
      </c>
      <c r="V39" s="19">
        <v>95.382000000000005</v>
      </c>
      <c r="W39" s="19">
        <v>142.08519999999999</v>
      </c>
      <c r="X39" s="19">
        <v>0</v>
      </c>
      <c r="Y39" s="19">
        <v>0</v>
      </c>
      <c r="Z39" s="19">
        <v>143.70439999999999</v>
      </c>
      <c r="AA39" s="21" t="s">
        <v>47</v>
      </c>
      <c r="AB39" s="19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23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9" t="s">
        <v>36</v>
      </c>
      <c r="B41" s="1" t="s">
        <v>32</v>
      </c>
      <c r="C41" s="1">
        <v>367</v>
      </c>
      <c r="D41" s="1">
        <v>1076</v>
      </c>
      <c r="E41" s="1">
        <v>519</v>
      </c>
      <c r="F41" s="1">
        <v>921</v>
      </c>
      <c r="G41" s="6"/>
      <c r="H41" s="1"/>
      <c r="I41" s="1"/>
      <c r="J41" s="1">
        <v>561</v>
      </c>
      <c r="K41" s="1">
        <f t="shared" ref="K41:K42" si="8">E41-J41</f>
        <v>-42</v>
      </c>
      <c r="L41" s="1"/>
      <c r="M41" s="1"/>
      <c r="N41" s="1"/>
      <c r="O41" s="1">
        <f t="shared" ref="O41:O42" si="9">E41/5</f>
        <v>103.8</v>
      </c>
      <c r="P41" s="5"/>
      <c r="Q41" s="5"/>
      <c r="R41" s="1" t="s">
        <v>72</v>
      </c>
      <c r="S41" s="1"/>
      <c r="T41" s="1"/>
      <c r="U41" s="1">
        <v>112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9" t="s">
        <v>37</v>
      </c>
      <c r="B42" s="1" t="s">
        <v>32</v>
      </c>
      <c r="C42" s="1">
        <v>708</v>
      </c>
      <c r="D42" s="1">
        <v>15</v>
      </c>
      <c r="E42" s="1">
        <v>342</v>
      </c>
      <c r="F42" s="1">
        <v>309</v>
      </c>
      <c r="G42" s="6"/>
      <c r="H42" s="1"/>
      <c r="I42" s="1"/>
      <c r="J42" s="1">
        <v>339</v>
      </c>
      <c r="K42" s="1">
        <f t="shared" si="8"/>
        <v>3</v>
      </c>
      <c r="L42" s="1"/>
      <c r="M42" s="1"/>
      <c r="N42" s="1"/>
      <c r="O42" s="1">
        <f t="shared" si="9"/>
        <v>68.400000000000006</v>
      </c>
      <c r="P42" s="5"/>
      <c r="Q42" s="5"/>
      <c r="R42" s="1" t="s">
        <v>72</v>
      </c>
      <c r="S42" s="1"/>
      <c r="T42" s="1"/>
      <c r="U42" s="1"/>
      <c r="V42" s="1"/>
      <c r="W42" s="1"/>
      <c r="X42" s="1"/>
      <c r="Y42" s="1"/>
      <c r="Z42" s="1"/>
      <c r="AA42" s="1" t="s">
        <v>34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B39" xr:uid="{1B2CFFC4-3DA6-490A-A8E6-C595DFDE29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2024-05-06T12:25:36Z</dcterms:created>
  <dcterms:modified xsi:type="dcterms:W3CDTF">2024-05-06T13:15:43Z</dcterms:modified>
</cp:coreProperties>
</file>