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Ост Сочи\"/>
    </mc:Choice>
  </mc:AlternateContent>
  <xr:revisionPtr revIDLastSave="0" documentId="13_ncr:1_{4735F35E-B257-4D17-A7F2-90A77A24ED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O19" i="1"/>
  <c r="Q19" i="1" s="1"/>
  <c r="O20" i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O32" i="1"/>
  <c r="O33" i="1"/>
  <c r="O34" i="1"/>
  <c r="O35" i="1"/>
  <c r="O36" i="1"/>
  <c r="Q36" i="1" s="1"/>
  <c r="O37" i="1"/>
  <c r="O38" i="1"/>
  <c r="Q38" i="1" s="1"/>
  <c r="O39" i="1"/>
  <c r="Q39" i="1" s="1"/>
  <c r="O40" i="1"/>
  <c r="O41" i="1"/>
  <c r="Q41" i="1" s="1"/>
  <c r="O42" i="1"/>
  <c r="O43" i="1"/>
  <c r="O44" i="1"/>
  <c r="Q44" i="1" s="1"/>
  <c r="O45" i="1"/>
  <c r="O46" i="1"/>
  <c r="Q46" i="1" s="1"/>
  <c r="O47" i="1"/>
  <c r="Q47" i="1" s="1"/>
  <c r="O48" i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O61" i="1"/>
  <c r="Q61" i="1" s="1"/>
  <c r="O62" i="1"/>
  <c r="Q62" i="1" s="1"/>
  <c r="O6" i="1"/>
  <c r="Q6" i="1" s="1"/>
  <c r="Q5" i="1" l="1"/>
  <c r="K62" i="1" l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<sst xmlns="http://schemas.openxmlformats.org/spreadsheetml/2006/main" count="202" uniqueCount="98">
  <si>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</si>
  <si>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</si>
  <si>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</si>
  <si>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</si>
  <si>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</si>
  <si>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</si>
  <si>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</si>
  <si>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</si>
  <si>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</si>
  <si>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</si>
  <si>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</si>
  <si>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</si>
  <si>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</si>
  <si>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</si>
  <si>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</si>
  <si>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</si>
  <si>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</si>
  <si>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</si>
  <si>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</si>
  <si>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</si>
  <si>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</si>
  <si>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</si>
  <si>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05,08,</t>
  </si>
  <si>
    <t>29,07,</t>
  </si>
  <si>
    <t>22,07,</t>
  </si>
  <si>
    <t>15,07,</t>
  </si>
  <si>
    <t>08,07,</t>
  </si>
  <si>
    <t>01,07,</t>
  </si>
  <si>
    <t>24,06,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</si>
  <si>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</si>
  <si>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</si>
  <si>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</si>
  <si>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</si>
  <si>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</si>
  <si>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</si>
  <si>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</si>
  <si>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</si>
  <si>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</si>
  <si>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</si>
  <si>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</si>
  <si>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</si>
  <si>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</si>
  <si>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</si>
  <si>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</si>
  <si>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</si>
  <si>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</si>
  <si>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</si>
  <si>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</si>
  <si>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</si>
  <si>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</si>
  <si>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</si>
  <si>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</si>
  <si>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</si>
  <si>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</si>
  <si>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</si>
  <si>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</si>
  <si>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</si>
  <si>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</si>
  <si>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</si>
  <si>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</si>
  <si>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</si>
  <si>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</si>
  <si>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</si>
  <si>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</si>
  <si>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</si>
  <si>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</si>
  <si>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</si>
  <si>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</si>
  <si>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</si>
  <si>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</si>
  <si>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</si>
  <si>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</si>
  <si>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</si>
  <si>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</si>
  <si>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</si>
  <si>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</si>
  <si>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</si>
  <si>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</si>
  <si>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</si>
  <si>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</si>
  <si>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</si>
  <si>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</si>
  <si>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</si>
  <si>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</si>
  <si>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</si>
  <si>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</si>
  <si>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</si>
  <si>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</si>
  <si>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</si>
  <si>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</si>
  <si>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</si>
  <si>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6903 СОЧНЫЕ ПМ сос п/о мгс 0.41кг_osu  ОСТАНКИНО</t>
  </si>
  <si>
    <t>6919 БЕКОН с/к с/н в/у 1/180 10шт.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</si>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</sst>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32" sqref="AE32"/>
    </sheetView>
  </sheetViews>
  <sheetFormatPr defaultRowHeight="15" x14ac:dyDescent="0.25"/>
  <cols>
    <col min="1" max="1" width="60" customWidth="1"/>
    <col min="2" max="2" width="3.28515625" customWidth="1"/>
    <col min="3" max="6" width="5.85546875" customWidth="1"/>
    <col min="7" max="9" width="0.7109375" customWidth="1"/>
    <col min="10" max="11" width="8" customWidth="1"/>
    <col min="12" max="14" width="1" customWidth="1"/>
    <col min="15" max="15" width="8" style="9" customWidth="1"/>
    <col min="16" max="16" width="0.5703125" customWidth="1"/>
    <col min="17" max="17" width="16.85546875" customWidth="1"/>
    <col min="18" max="18" width="22.5703125" customWidth="1"/>
    <col min="19" max="20" width="1" customWidth="1"/>
    <col min="21" max="21" width="6.140625" style="9" customWidth="1"/>
    <col min="22" max="26" width="6.140625" customWidth="1"/>
    <col min="27" max="27" width="19.140625" customWidth="1"/>
    <col min="28" max="28" width="0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93</v>
      </c>
      <c r="R3" s="6" t="s">
        <v>94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3121.6189999999997</v>
      </c>
      <c r="F5" s="4">
        <f>SUM(F6:F499)</f>
        <v>2376.7359999999999</v>
      </c>
      <c r="G5" s="1"/>
      <c r="H5" s="1"/>
      <c r="I5" s="1"/>
      <c r="J5" s="4">
        <f t="shared" ref="J5:P5" si="0">SUM(J6:J499)</f>
        <v>4039.4920000000002</v>
      </c>
      <c r="K5" s="4">
        <f t="shared" si="0"/>
        <v>-917.87300000000005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624.32379999999989</v>
      </c>
      <c r="P5" s="4">
        <f t="shared" si="0"/>
        <v>0</v>
      </c>
      <c r="Q5" s="4">
        <f>SUM(Q6:Q493)</f>
        <v>164.03649350869827</v>
      </c>
      <c r="R5" s="1"/>
      <c r="S5" s="1"/>
      <c r="T5" s="1"/>
      <c r="U5" s="8">
        <f t="shared" ref="U5:Z5" si="1">SUM(U6:U499)</f>
        <v>642.95900000000006</v>
      </c>
      <c r="V5" s="4">
        <f t="shared" si="1"/>
        <v>764.82100000000014</v>
      </c>
      <c r="W5" s="4">
        <f t="shared" si="1"/>
        <v>673.95539999999994</v>
      </c>
      <c r="X5" s="4">
        <f t="shared" si="1"/>
        <v>538.54860000000008</v>
      </c>
      <c r="Y5" s="4">
        <f t="shared" si="1"/>
        <v>570.7811999999999</v>
      </c>
      <c r="Z5" s="4">
        <f t="shared" si="1"/>
        <v>557.58140000000003</v>
      </c>
      <c r="AA5" s="1"/>
      <c r="AB5" s="4">
        <f>SUM(AB6:AB499)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15</v>
      </c>
      <c r="D6" s="1">
        <v>80</v>
      </c>
      <c r="E6" s="1">
        <v>28</v>
      </c>
      <c r="F6" s="1">
        <v>67</v>
      </c>
      <c r="G6" s="1"/>
      <c r="H6" s="1"/>
      <c r="I6" s="1"/>
      <c r="J6" s="1">
        <v>30</v>
      </c>
      <c r="K6" s="1">
        <f t="shared" ref="K6:K37" si="2">E6-J6</f>
        <v>-2</v>
      </c>
      <c r="L6" s="1"/>
      <c r="M6" s="1"/>
      <c r="N6" s="1"/>
      <c r="O6" s="7">
        <f>E6/5</f>
        <v>5.6</v>
      </c>
      <c r="P6" s="5"/>
      <c r="Q6" s="5">
        <f>O6/(U6/100)-100</f>
        <v>-15.151515151515156</v>
      </c>
      <c r="R6" s="11" t="s">
        <v>96</v>
      </c>
      <c r="S6" s="1"/>
      <c r="T6" s="1"/>
      <c r="U6" s="7">
        <v>6.6</v>
      </c>
      <c r="V6" s="1">
        <v>6</v>
      </c>
      <c r="W6" s="1">
        <v>6</v>
      </c>
      <c r="X6" s="1">
        <v>5.8</v>
      </c>
      <c r="Y6" s="1">
        <v>9.6</v>
      </c>
      <c r="Z6" s="1">
        <v>6.4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>
        <v>2.62</v>
      </c>
      <c r="D7" s="1">
        <v>24.617000000000001</v>
      </c>
      <c r="E7" s="1">
        <v>9.532</v>
      </c>
      <c r="F7" s="1">
        <v>17.704999999999998</v>
      </c>
      <c r="G7" s="1">
        <v>1</v>
      </c>
      <c r="H7" s="1"/>
      <c r="I7" s="1">
        <v>4063</v>
      </c>
      <c r="J7" s="1">
        <v>9.4</v>
      </c>
      <c r="K7" s="1">
        <f t="shared" si="2"/>
        <v>0.13199999999999967</v>
      </c>
      <c r="L7" s="1"/>
      <c r="M7" s="1"/>
      <c r="N7" s="1"/>
      <c r="O7" s="7">
        <f t="shared" ref="O7:O62" si="3">E7/5</f>
        <v>1.9064000000000001</v>
      </c>
      <c r="P7" s="5"/>
      <c r="Q7" s="5">
        <f t="shared" ref="Q7:Q62" si="4">O7/(U7/100)-100</f>
        <v>1.0816542948038261</v>
      </c>
      <c r="R7" s="12" t="s">
        <v>97</v>
      </c>
      <c r="S7" s="1"/>
      <c r="T7" s="1"/>
      <c r="U7" s="7">
        <v>1.8859999999999999</v>
      </c>
      <c r="V7" s="1">
        <v>3.2364000000000002</v>
      </c>
      <c r="W7" s="1">
        <v>1.3488</v>
      </c>
      <c r="X7" s="1">
        <v>2.7058</v>
      </c>
      <c r="Y7" s="1">
        <v>1.383</v>
      </c>
      <c r="Z7" s="1">
        <v>3.2284000000000002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30</v>
      </c>
      <c r="C8" s="1">
        <v>32</v>
      </c>
      <c r="D8" s="1">
        <v>82</v>
      </c>
      <c r="E8" s="1">
        <v>37</v>
      </c>
      <c r="F8" s="1">
        <v>67</v>
      </c>
      <c r="G8" s="1">
        <v>0.25</v>
      </c>
      <c r="H8" s="1"/>
      <c r="I8" s="1">
        <v>5015</v>
      </c>
      <c r="J8" s="1">
        <v>65</v>
      </c>
      <c r="K8" s="1">
        <f t="shared" si="2"/>
        <v>-28</v>
      </c>
      <c r="L8" s="1"/>
      <c r="M8" s="1"/>
      <c r="N8" s="1"/>
      <c r="O8" s="7">
        <f t="shared" si="3"/>
        <v>7.4</v>
      </c>
      <c r="P8" s="5"/>
      <c r="Q8" s="5">
        <f t="shared" si="4"/>
        <v>-53.164556962025316</v>
      </c>
      <c r="R8" s="11" t="s">
        <v>96</v>
      </c>
      <c r="S8" s="1"/>
      <c r="T8" s="1"/>
      <c r="U8" s="7">
        <v>15.8</v>
      </c>
      <c r="V8" s="1">
        <v>6.8</v>
      </c>
      <c r="W8" s="1">
        <v>14.2</v>
      </c>
      <c r="X8" s="1">
        <v>2</v>
      </c>
      <c r="Y8" s="1">
        <v>8.8000000000000007</v>
      </c>
      <c r="Z8" s="1">
        <v>15.6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30</v>
      </c>
      <c r="C9" s="1">
        <v>28</v>
      </c>
      <c r="D9" s="1">
        <v>80</v>
      </c>
      <c r="E9" s="1">
        <v>33</v>
      </c>
      <c r="F9" s="1">
        <v>71</v>
      </c>
      <c r="G9" s="1">
        <v>0.25</v>
      </c>
      <c r="H9" s="1"/>
      <c r="I9" s="1">
        <v>5483</v>
      </c>
      <c r="J9" s="1">
        <v>38</v>
      </c>
      <c r="K9" s="1">
        <f t="shared" si="2"/>
        <v>-5</v>
      </c>
      <c r="L9" s="1"/>
      <c r="M9" s="1"/>
      <c r="N9" s="1"/>
      <c r="O9" s="7">
        <f t="shared" si="3"/>
        <v>6.6</v>
      </c>
      <c r="P9" s="5"/>
      <c r="Q9" s="5">
        <f t="shared" si="4"/>
        <v>-5.7142857142857224</v>
      </c>
      <c r="R9" s="11" t="s">
        <v>96</v>
      </c>
      <c r="S9" s="1"/>
      <c r="T9" s="1"/>
      <c r="U9" s="7">
        <v>7</v>
      </c>
      <c r="V9" s="1">
        <v>7.2</v>
      </c>
      <c r="W9" s="1">
        <v>3.6</v>
      </c>
      <c r="X9" s="1">
        <v>9.6</v>
      </c>
      <c r="Y9" s="1">
        <v>3.8</v>
      </c>
      <c r="Z9" s="1">
        <v>4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30</v>
      </c>
      <c r="C10" s="1">
        <v>-2.1819999999999999</v>
      </c>
      <c r="D10" s="1">
        <v>162</v>
      </c>
      <c r="E10" s="1">
        <v>160</v>
      </c>
      <c r="F10" s="1">
        <v>-0.182</v>
      </c>
      <c r="G10" s="1">
        <v>0.15</v>
      </c>
      <c r="H10" s="1"/>
      <c r="I10" s="1">
        <v>5679</v>
      </c>
      <c r="J10" s="1">
        <v>203</v>
      </c>
      <c r="K10" s="1">
        <f t="shared" si="2"/>
        <v>-43</v>
      </c>
      <c r="L10" s="1"/>
      <c r="M10" s="1"/>
      <c r="N10" s="1"/>
      <c r="O10" s="7">
        <f t="shared" si="3"/>
        <v>32</v>
      </c>
      <c r="P10" s="5"/>
      <c r="Q10" s="5">
        <f t="shared" si="4"/>
        <v>142.42424242424241</v>
      </c>
      <c r="R10" s="12" t="s">
        <v>97</v>
      </c>
      <c r="S10" s="1"/>
      <c r="T10" s="1"/>
      <c r="U10" s="7">
        <v>13.2</v>
      </c>
      <c r="V10" s="1">
        <v>77.2</v>
      </c>
      <c r="W10" s="1">
        <v>11.4</v>
      </c>
      <c r="X10" s="1">
        <v>50</v>
      </c>
      <c r="Y10" s="1">
        <v>16.2</v>
      </c>
      <c r="Z10" s="1">
        <v>15.8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36</v>
      </c>
      <c r="B11" s="1" t="s">
        <v>30</v>
      </c>
      <c r="C11" s="1"/>
      <c r="D11" s="1">
        <v>304</v>
      </c>
      <c r="E11" s="1">
        <v>274</v>
      </c>
      <c r="F11" s="1">
        <v>25</v>
      </c>
      <c r="G11" s="1">
        <v>0.12</v>
      </c>
      <c r="H11" s="1"/>
      <c r="I11" s="1">
        <v>5682</v>
      </c>
      <c r="J11" s="1">
        <v>287</v>
      </c>
      <c r="K11" s="1">
        <f t="shared" si="2"/>
        <v>-13</v>
      </c>
      <c r="L11" s="1"/>
      <c r="M11" s="1"/>
      <c r="N11" s="1"/>
      <c r="O11" s="7">
        <f t="shared" si="3"/>
        <v>54.8</v>
      </c>
      <c r="P11" s="5"/>
      <c r="Q11" s="5">
        <f t="shared" si="4"/>
        <v>151.37614678899081</v>
      </c>
      <c r="R11" s="12" t="s">
        <v>97</v>
      </c>
      <c r="S11" s="1"/>
      <c r="T11" s="1"/>
      <c r="U11" s="7">
        <v>21.8</v>
      </c>
      <c r="V11" s="1">
        <v>88.2</v>
      </c>
      <c r="W11" s="1">
        <v>22.2</v>
      </c>
      <c r="X11" s="1">
        <v>48.6</v>
      </c>
      <c r="Y11" s="1">
        <v>21.8</v>
      </c>
      <c r="Z11" s="1">
        <v>22.2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30</v>
      </c>
      <c r="C12" s="1">
        <v>78</v>
      </c>
      <c r="D12" s="1"/>
      <c r="E12" s="1">
        <v>52</v>
      </c>
      <c r="F12" s="1">
        <v>21</v>
      </c>
      <c r="G12" s="1">
        <v>0.22</v>
      </c>
      <c r="H12" s="1"/>
      <c r="I12" s="1">
        <v>5692</v>
      </c>
      <c r="J12" s="1">
        <v>57</v>
      </c>
      <c r="K12" s="1">
        <f t="shared" si="2"/>
        <v>-5</v>
      </c>
      <c r="L12" s="1"/>
      <c r="M12" s="1"/>
      <c r="N12" s="1"/>
      <c r="O12" s="7">
        <f t="shared" si="3"/>
        <v>10.4</v>
      </c>
      <c r="P12" s="5"/>
      <c r="Q12" s="5">
        <f t="shared" si="4"/>
        <v>85.714285714285751</v>
      </c>
      <c r="R12" s="12" t="s">
        <v>97</v>
      </c>
      <c r="S12" s="1"/>
      <c r="T12" s="1"/>
      <c r="U12" s="7">
        <v>5.6</v>
      </c>
      <c r="V12" s="1">
        <v>6.4</v>
      </c>
      <c r="W12" s="1">
        <v>3.4</v>
      </c>
      <c r="X12" s="1">
        <v>9.8000000000000007</v>
      </c>
      <c r="Y12" s="1">
        <v>4</v>
      </c>
      <c r="Z12" s="1">
        <v>4.4000000000000004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38</v>
      </c>
      <c r="B13" s="1" t="s">
        <v>30</v>
      </c>
      <c r="C13" s="1">
        <v>-1</v>
      </c>
      <c r="D13" s="1">
        <v>112</v>
      </c>
      <c r="E13" s="1">
        <v>95</v>
      </c>
      <c r="F13" s="1">
        <v>7</v>
      </c>
      <c r="G13" s="1">
        <v>0.25</v>
      </c>
      <c r="H13" s="1"/>
      <c r="I13" s="1">
        <v>5706</v>
      </c>
      <c r="J13" s="1">
        <v>116</v>
      </c>
      <c r="K13" s="1">
        <f t="shared" si="2"/>
        <v>-21</v>
      </c>
      <c r="L13" s="1"/>
      <c r="M13" s="1"/>
      <c r="N13" s="1"/>
      <c r="O13" s="7">
        <f t="shared" si="3"/>
        <v>19</v>
      </c>
      <c r="P13" s="5"/>
      <c r="Q13" s="5">
        <f t="shared" si="4"/>
        <v>13.095238095238088</v>
      </c>
      <c r="R13" s="12" t="s">
        <v>97</v>
      </c>
      <c r="S13" s="1"/>
      <c r="T13" s="1"/>
      <c r="U13" s="7">
        <v>16.8</v>
      </c>
      <c r="V13" s="1">
        <v>9</v>
      </c>
      <c r="W13" s="1">
        <v>17.8</v>
      </c>
      <c r="X13" s="1">
        <v>9.8000000000000007</v>
      </c>
      <c r="Y13" s="1">
        <v>9.6</v>
      </c>
      <c r="Z13" s="1">
        <v>21.8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39</v>
      </c>
      <c r="B14" s="1" t="s">
        <v>32</v>
      </c>
      <c r="C14" s="1">
        <v>33.445999999999998</v>
      </c>
      <c r="D14" s="1">
        <v>64.338999999999999</v>
      </c>
      <c r="E14" s="1">
        <v>80.468999999999994</v>
      </c>
      <c r="F14" s="1">
        <v>17.216000000000001</v>
      </c>
      <c r="G14" s="1">
        <v>1</v>
      </c>
      <c r="H14" s="1"/>
      <c r="I14" s="1">
        <v>6113</v>
      </c>
      <c r="J14" s="1">
        <v>48.091999999999999</v>
      </c>
      <c r="K14" s="1">
        <f t="shared" si="2"/>
        <v>32.376999999999995</v>
      </c>
      <c r="L14" s="1"/>
      <c r="M14" s="1"/>
      <c r="N14" s="1"/>
      <c r="O14" s="7">
        <f t="shared" si="3"/>
        <v>16.093799999999998</v>
      </c>
      <c r="P14" s="5"/>
      <c r="Q14" s="5">
        <f t="shared" si="4"/>
        <v>111.97808276915779</v>
      </c>
      <c r="R14" s="12" t="s">
        <v>97</v>
      </c>
      <c r="S14" s="1"/>
      <c r="T14" s="1"/>
      <c r="U14" s="7">
        <v>7.5922000000000001</v>
      </c>
      <c r="V14" s="1">
        <v>8.8987999999999996</v>
      </c>
      <c r="W14" s="1">
        <v>14.763999999999999</v>
      </c>
      <c r="X14" s="1">
        <v>8.0122</v>
      </c>
      <c r="Y14" s="1">
        <v>10.084</v>
      </c>
      <c r="Z14" s="1">
        <v>12.764200000000001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40</v>
      </c>
      <c r="B15" s="1" t="s">
        <v>30</v>
      </c>
      <c r="C15" s="1">
        <v>2</v>
      </c>
      <c r="D15" s="1"/>
      <c r="E15" s="1">
        <v>-2</v>
      </c>
      <c r="F15" s="1"/>
      <c r="G15" s="1">
        <v>0.4</v>
      </c>
      <c r="H15" s="1"/>
      <c r="I15" s="1">
        <v>6196</v>
      </c>
      <c r="J15" s="1">
        <v>30</v>
      </c>
      <c r="K15" s="1">
        <f t="shared" si="2"/>
        <v>-32</v>
      </c>
      <c r="L15" s="1"/>
      <c r="M15" s="1"/>
      <c r="N15" s="1"/>
      <c r="O15" s="7">
        <f t="shared" si="3"/>
        <v>-0.4</v>
      </c>
      <c r="P15" s="5"/>
      <c r="Q15" s="5"/>
      <c r="R15" s="1"/>
      <c r="S15" s="1"/>
      <c r="T15" s="1"/>
      <c r="U15" s="7">
        <v>9.1999999999999993</v>
      </c>
      <c r="V15" s="1">
        <v>6</v>
      </c>
      <c r="W15" s="1">
        <v>21.6</v>
      </c>
      <c r="X15" s="1">
        <v>5.8</v>
      </c>
      <c r="Y15" s="1">
        <v>13.8</v>
      </c>
      <c r="Z15" s="1">
        <v>11.4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41</v>
      </c>
      <c r="B16" s="1" t="s">
        <v>30</v>
      </c>
      <c r="C16" s="1">
        <v>178</v>
      </c>
      <c r="D16" s="1"/>
      <c r="E16" s="1">
        <v>137</v>
      </c>
      <c r="F16" s="1">
        <v>25</v>
      </c>
      <c r="G16" s="1"/>
      <c r="H16" s="1"/>
      <c r="I16" s="1"/>
      <c r="J16" s="1">
        <v>248</v>
      </c>
      <c r="K16" s="1">
        <f t="shared" si="2"/>
        <v>-111</v>
      </c>
      <c r="L16" s="1"/>
      <c r="M16" s="1"/>
      <c r="N16" s="1"/>
      <c r="O16" s="7">
        <f t="shared" si="3"/>
        <v>27.4</v>
      </c>
      <c r="P16" s="5"/>
      <c r="Q16" s="5">
        <f t="shared" si="4"/>
        <v>-62.972972972972975</v>
      </c>
      <c r="R16" s="11" t="s">
        <v>96</v>
      </c>
      <c r="S16" s="1"/>
      <c r="T16" s="1"/>
      <c r="U16" s="7">
        <v>74</v>
      </c>
      <c r="V16" s="1">
        <v>0.4</v>
      </c>
      <c r="W16" s="1">
        <v>0</v>
      </c>
      <c r="X16" s="1">
        <v>0</v>
      </c>
      <c r="Y16" s="1">
        <v>0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42</v>
      </c>
      <c r="B17" s="1" t="s">
        <v>30</v>
      </c>
      <c r="C17" s="1"/>
      <c r="D17" s="1">
        <v>80</v>
      </c>
      <c r="E17" s="1">
        <v>22</v>
      </c>
      <c r="F17" s="1">
        <v>58</v>
      </c>
      <c r="G17" s="1">
        <v>0.09</v>
      </c>
      <c r="H17" s="1"/>
      <c r="I17" s="1"/>
      <c r="J17" s="1">
        <v>22</v>
      </c>
      <c r="K17" s="1">
        <f t="shared" si="2"/>
        <v>0</v>
      </c>
      <c r="L17" s="1"/>
      <c r="M17" s="1"/>
      <c r="N17" s="1"/>
      <c r="O17" s="7">
        <f t="shared" si="3"/>
        <v>4.4000000000000004</v>
      </c>
      <c r="P17" s="5"/>
      <c r="Q17" s="5">
        <f t="shared" si="4"/>
        <v>-2300</v>
      </c>
      <c r="R17" s="11" t="s">
        <v>96</v>
      </c>
      <c r="S17" s="1"/>
      <c r="T17" s="1"/>
      <c r="U17" s="7">
        <v>-0.2</v>
      </c>
      <c r="V17" s="1">
        <v>-0.8</v>
      </c>
      <c r="W17" s="1">
        <v>14.8</v>
      </c>
      <c r="X17" s="1">
        <v>8.6</v>
      </c>
      <c r="Y17" s="1">
        <v>4</v>
      </c>
      <c r="Z17" s="1">
        <v>4.5999999999999996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43</v>
      </c>
      <c r="B18" s="1" t="s">
        <v>30</v>
      </c>
      <c r="C18" s="1">
        <v>-1</v>
      </c>
      <c r="D18" s="1"/>
      <c r="E18" s="1">
        <v>-2</v>
      </c>
      <c r="F18" s="1">
        <v>-1</v>
      </c>
      <c r="G18" s="1">
        <v>0.09</v>
      </c>
      <c r="H18" s="1"/>
      <c r="I18" s="1"/>
      <c r="J18" s="1"/>
      <c r="K18" s="1">
        <f t="shared" si="2"/>
        <v>-2</v>
      </c>
      <c r="L18" s="1"/>
      <c r="M18" s="1"/>
      <c r="N18" s="1"/>
      <c r="O18" s="7">
        <f t="shared" si="3"/>
        <v>-0.4</v>
      </c>
      <c r="P18" s="5"/>
      <c r="Q18" s="5"/>
      <c r="R18" s="1"/>
      <c r="S18" s="1"/>
      <c r="T18" s="1"/>
      <c r="U18" s="7">
        <v>8.1999999999999993</v>
      </c>
      <c r="V18" s="1">
        <v>4.2</v>
      </c>
      <c r="W18" s="1">
        <v>4.2</v>
      </c>
      <c r="X18" s="1">
        <v>4.5999999999999996</v>
      </c>
      <c r="Y18" s="1">
        <v>5.2</v>
      </c>
      <c r="Z18" s="1">
        <v>1.4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44</v>
      </c>
      <c r="B19" s="1" t="s">
        <v>30</v>
      </c>
      <c r="C19" s="1">
        <v>1</v>
      </c>
      <c r="D19" s="1">
        <v>80</v>
      </c>
      <c r="E19" s="1">
        <v>46</v>
      </c>
      <c r="F19" s="1">
        <v>27</v>
      </c>
      <c r="G19" s="1">
        <v>0.09</v>
      </c>
      <c r="H19" s="1"/>
      <c r="I19" s="1">
        <v>6228</v>
      </c>
      <c r="J19" s="1">
        <v>54</v>
      </c>
      <c r="K19" s="1">
        <f t="shared" si="2"/>
        <v>-8</v>
      </c>
      <c r="L19" s="1"/>
      <c r="M19" s="1"/>
      <c r="N19" s="1"/>
      <c r="O19" s="7">
        <f t="shared" si="3"/>
        <v>9.1999999999999993</v>
      </c>
      <c r="P19" s="5"/>
      <c r="Q19" s="5">
        <f t="shared" si="4"/>
        <v>14.999999999999986</v>
      </c>
      <c r="R19" s="12" t="s">
        <v>97</v>
      </c>
      <c r="S19" s="1"/>
      <c r="T19" s="1"/>
      <c r="U19" s="7">
        <v>8</v>
      </c>
      <c r="V19" s="1">
        <v>4.5999999999999996</v>
      </c>
      <c r="W19" s="1">
        <v>5.8</v>
      </c>
      <c r="X19" s="1">
        <v>4.4000000000000004</v>
      </c>
      <c r="Y19" s="1">
        <v>7</v>
      </c>
      <c r="Z19" s="1">
        <v>0.8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45</v>
      </c>
      <c r="B20" s="1" t="s">
        <v>30</v>
      </c>
      <c r="C20" s="1">
        <v>41</v>
      </c>
      <c r="D20" s="1"/>
      <c r="E20" s="1">
        <v>2</v>
      </c>
      <c r="F20" s="1">
        <v>37</v>
      </c>
      <c r="G20" s="1">
        <v>0</v>
      </c>
      <c r="H20" s="1"/>
      <c r="I20" s="1"/>
      <c r="J20" s="1">
        <v>4</v>
      </c>
      <c r="K20" s="1">
        <f t="shared" si="2"/>
        <v>-2</v>
      </c>
      <c r="L20" s="1"/>
      <c r="M20" s="1"/>
      <c r="N20" s="1"/>
      <c r="O20" s="7">
        <f t="shared" si="3"/>
        <v>0.4</v>
      </c>
      <c r="P20" s="5"/>
      <c r="Q20" s="5"/>
      <c r="R20" s="1"/>
      <c r="S20" s="1"/>
      <c r="T20" s="1"/>
      <c r="U20" s="7">
        <v>0</v>
      </c>
      <c r="V20" s="1">
        <v>0</v>
      </c>
      <c r="W20" s="1">
        <v>0</v>
      </c>
      <c r="X20" s="1">
        <v>0</v>
      </c>
      <c r="Y20" s="1">
        <v>0</v>
      </c>
      <c r="Z20" s="1">
        <v>-0.4</v>
      </c>
      <c r="AA20" s="1" t="s">
        <v>46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30</v>
      </c>
      <c r="C21" s="1">
        <v>-2</v>
      </c>
      <c r="D21" s="1">
        <v>122</v>
      </c>
      <c r="E21" s="1">
        <v>65</v>
      </c>
      <c r="F21" s="1">
        <v>53</v>
      </c>
      <c r="G21" s="1">
        <v>0.4</v>
      </c>
      <c r="H21" s="1"/>
      <c r="I21" s="1">
        <v>6268</v>
      </c>
      <c r="J21" s="1">
        <v>68</v>
      </c>
      <c r="K21" s="1">
        <f t="shared" si="2"/>
        <v>-3</v>
      </c>
      <c r="L21" s="1"/>
      <c r="M21" s="1"/>
      <c r="N21" s="1"/>
      <c r="O21" s="7">
        <f t="shared" si="3"/>
        <v>13</v>
      </c>
      <c r="P21" s="5"/>
      <c r="Q21" s="5">
        <f t="shared" si="4"/>
        <v>54.761904761904759</v>
      </c>
      <c r="R21" s="12" t="s">
        <v>97</v>
      </c>
      <c r="S21" s="1"/>
      <c r="T21" s="1"/>
      <c r="U21" s="7">
        <v>8.4</v>
      </c>
      <c r="V21" s="1">
        <v>10.6</v>
      </c>
      <c r="W21" s="1">
        <v>7.6</v>
      </c>
      <c r="X21" s="1">
        <v>6.4</v>
      </c>
      <c r="Y21" s="1">
        <v>5</v>
      </c>
      <c r="Z21" s="1">
        <v>7.6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30</v>
      </c>
      <c r="C22" s="1">
        <v>115</v>
      </c>
      <c r="D22" s="1">
        <v>155</v>
      </c>
      <c r="E22" s="1">
        <v>100</v>
      </c>
      <c r="F22" s="1">
        <v>164</v>
      </c>
      <c r="G22" s="1">
        <v>0.15</v>
      </c>
      <c r="H22" s="1"/>
      <c r="I22" s="1">
        <v>6279</v>
      </c>
      <c r="J22" s="1">
        <v>106</v>
      </c>
      <c r="K22" s="1">
        <f t="shared" si="2"/>
        <v>-6</v>
      </c>
      <c r="L22" s="1"/>
      <c r="M22" s="1"/>
      <c r="N22" s="1"/>
      <c r="O22" s="7">
        <f t="shared" si="3"/>
        <v>20</v>
      </c>
      <c r="P22" s="5"/>
      <c r="Q22" s="5">
        <f t="shared" si="4"/>
        <v>-27.536231884057983</v>
      </c>
      <c r="R22" s="11" t="s">
        <v>96</v>
      </c>
      <c r="S22" s="1"/>
      <c r="T22" s="1"/>
      <c r="U22" s="7">
        <v>27.6</v>
      </c>
      <c r="V22" s="1">
        <v>22</v>
      </c>
      <c r="W22" s="1">
        <v>20.399999999999999</v>
      </c>
      <c r="X22" s="1">
        <v>13.2</v>
      </c>
      <c r="Y22" s="1">
        <v>13</v>
      </c>
      <c r="Z22" s="1">
        <v>15.2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32</v>
      </c>
      <c r="C23" s="1">
        <v>39.161000000000001</v>
      </c>
      <c r="D23" s="1"/>
      <c r="E23" s="1">
        <v>20.617999999999999</v>
      </c>
      <c r="F23" s="1">
        <v>18.542999999999999</v>
      </c>
      <c r="G23" s="1"/>
      <c r="H23" s="1"/>
      <c r="I23" s="1"/>
      <c r="J23" s="1">
        <v>18</v>
      </c>
      <c r="K23" s="1">
        <f t="shared" si="2"/>
        <v>2.6179999999999986</v>
      </c>
      <c r="L23" s="1"/>
      <c r="M23" s="1"/>
      <c r="N23" s="1"/>
      <c r="O23" s="7">
        <f t="shared" si="3"/>
        <v>4.1235999999999997</v>
      </c>
      <c r="P23" s="5"/>
      <c r="Q23" s="5">
        <f t="shared" si="4"/>
        <v>119.24712888132706</v>
      </c>
      <c r="R23" s="12" t="s">
        <v>97</v>
      </c>
      <c r="S23" s="1"/>
      <c r="T23" s="1"/>
      <c r="U23" s="7">
        <v>1.8808</v>
      </c>
      <c r="V23" s="1">
        <v>4.4857999999999993</v>
      </c>
      <c r="W23" s="1">
        <v>4.4426000000000014</v>
      </c>
      <c r="X23" s="1">
        <v>6.0305999999999997</v>
      </c>
      <c r="Y23" s="1">
        <v>3.5142000000000002</v>
      </c>
      <c r="Z23" s="1">
        <v>2.1888000000000001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30</v>
      </c>
      <c r="C24" s="1">
        <v>65</v>
      </c>
      <c r="D24" s="1">
        <v>50</v>
      </c>
      <c r="E24" s="1">
        <v>63</v>
      </c>
      <c r="F24" s="1">
        <v>52</v>
      </c>
      <c r="G24" s="1"/>
      <c r="H24" s="1"/>
      <c r="I24" s="1"/>
      <c r="J24" s="1">
        <v>64</v>
      </c>
      <c r="K24" s="1">
        <f t="shared" si="2"/>
        <v>-1</v>
      </c>
      <c r="L24" s="1"/>
      <c r="M24" s="1"/>
      <c r="N24" s="1"/>
      <c r="O24" s="7">
        <f t="shared" si="3"/>
        <v>12.6</v>
      </c>
      <c r="P24" s="5"/>
      <c r="Q24" s="5">
        <f t="shared" si="4"/>
        <v>74.999999999999972</v>
      </c>
      <c r="R24" s="12" t="s">
        <v>97</v>
      </c>
      <c r="S24" s="1"/>
      <c r="T24" s="1"/>
      <c r="U24" s="7">
        <v>7.2</v>
      </c>
      <c r="V24" s="1">
        <v>9.1999999999999993</v>
      </c>
      <c r="W24" s="1">
        <v>11.4</v>
      </c>
      <c r="X24" s="1">
        <v>10.199999999999999</v>
      </c>
      <c r="Y24" s="1">
        <v>13.6</v>
      </c>
      <c r="Z24" s="1">
        <v>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30</v>
      </c>
      <c r="C25" s="1">
        <v>-16</v>
      </c>
      <c r="D25" s="1">
        <v>161</v>
      </c>
      <c r="E25" s="1">
        <v>147</v>
      </c>
      <c r="F25" s="1">
        <v>-8</v>
      </c>
      <c r="G25" s="1">
        <v>0.4</v>
      </c>
      <c r="H25" s="1"/>
      <c r="I25" s="1">
        <v>6333</v>
      </c>
      <c r="J25" s="1">
        <v>154</v>
      </c>
      <c r="K25" s="1">
        <f t="shared" si="2"/>
        <v>-7</v>
      </c>
      <c r="L25" s="1"/>
      <c r="M25" s="1"/>
      <c r="N25" s="1"/>
      <c r="O25" s="7">
        <f t="shared" si="3"/>
        <v>29.4</v>
      </c>
      <c r="P25" s="5"/>
      <c r="Q25" s="5">
        <f t="shared" si="4"/>
        <v>20.491803278688522</v>
      </c>
      <c r="R25" s="12" t="s">
        <v>97</v>
      </c>
      <c r="S25" s="1"/>
      <c r="T25" s="1"/>
      <c r="U25" s="7">
        <v>24.4</v>
      </c>
      <c r="V25" s="1">
        <v>21.6</v>
      </c>
      <c r="W25" s="1">
        <v>36.200000000000003</v>
      </c>
      <c r="X25" s="1">
        <v>8</v>
      </c>
      <c r="Y25" s="1">
        <v>13.6</v>
      </c>
      <c r="Z25" s="1">
        <v>27.8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30</v>
      </c>
      <c r="C26" s="1">
        <v>94</v>
      </c>
      <c r="D26" s="1">
        <v>2</v>
      </c>
      <c r="E26" s="1">
        <v>19</v>
      </c>
      <c r="F26" s="1">
        <v>75</v>
      </c>
      <c r="G26" s="1">
        <v>0.5</v>
      </c>
      <c r="H26" s="1"/>
      <c r="I26" s="1">
        <v>6337</v>
      </c>
      <c r="J26" s="1">
        <v>21</v>
      </c>
      <c r="K26" s="1">
        <f t="shared" si="2"/>
        <v>-2</v>
      </c>
      <c r="L26" s="1"/>
      <c r="M26" s="1"/>
      <c r="N26" s="1"/>
      <c r="O26" s="7">
        <f t="shared" si="3"/>
        <v>3.8</v>
      </c>
      <c r="P26" s="5"/>
      <c r="Q26" s="5">
        <f t="shared" si="4"/>
        <v>5.5555555555555429</v>
      </c>
      <c r="R26" s="12" t="s">
        <v>97</v>
      </c>
      <c r="S26" s="1"/>
      <c r="T26" s="1"/>
      <c r="U26" s="7">
        <v>3.6</v>
      </c>
      <c r="V26" s="1">
        <v>3.6</v>
      </c>
      <c r="W26" s="1">
        <v>2.6</v>
      </c>
      <c r="X26" s="1">
        <v>4.5999999999999996</v>
      </c>
      <c r="Y26" s="1">
        <v>2.4</v>
      </c>
      <c r="Z26" s="1">
        <v>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30</v>
      </c>
      <c r="C27" s="1">
        <v>55</v>
      </c>
      <c r="D27" s="1">
        <v>48</v>
      </c>
      <c r="E27" s="1">
        <v>11</v>
      </c>
      <c r="F27" s="1">
        <v>92</v>
      </c>
      <c r="G27" s="1"/>
      <c r="H27" s="1"/>
      <c r="I27" s="1"/>
      <c r="J27" s="1">
        <v>11</v>
      </c>
      <c r="K27" s="1">
        <f t="shared" si="2"/>
        <v>0</v>
      </c>
      <c r="L27" s="1"/>
      <c r="M27" s="1"/>
      <c r="N27" s="1"/>
      <c r="O27" s="7">
        <f t="shared" si="3"/>
        <v>2.2000000000000002</v>
      </c>
      <c r="P27" s="5"/>
      <c r="Q27" s="5">
        <f t="shared" si="4"/>
        <v>-35.294117647058826</v>
      </c>
      <c r="R27" s="11" t="s">
        <v>96</v>
      </c>
      <c r="S27" s="1"/>
      <c r="T27" s="1"/>
      <c r="U27" s="7">
        <v>3.4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30</v>
      </c>
      <c r="C28" s="1">
        <v>6</v>
      </c>
      <c r="D28" s="1">
        <v>83</v>
      </c>
      <c r="E28" s="1">
        <v>45</v>
      </c>
      <c r="F28" s="1">
        <v>41</v>
      </c>
      <c r="G28" s="1">
        <v>0.4</v>
      </c>
      <c r="H28" s="1"/>
      <c r="I28" s="1">
        <v>6353</v>
      </c>
      <c r="J28" s="1">
        <v>49</v>
      </c>
      <c r="K28" s="1">
        <f t="shared" si="2"/>
        <v>-4</v>
      </c>
      <c r="L28" s="1"/>
      <c r="M28" s="1"/>
      <c r="N28" s="1"/>
      <c r="O28" s="7">
        <f t="shared" si="3"/>
        <v>9</v>
      </c>
      <c r="P28" s="5"/>
      <c r="Q28" s="5">
        <f t="shared" si="4"/>
        <v>-34.782608695652186</v>
      </c>
      <c r="R28" s="11" t="s">
        <v>96</v>
      </c>
      <c r="S28" s="1"/>
      <c r="T28" s="1"/>
      <c r="U28" s="7">
        <v>13.8</v>
      </c>
      <c r="V28" s="1">
        <v>12.8</v>
      </c>
      <c r="W28" s="1">
        <v>9</v>
      </c>
      <c r="X28" s="1">
        <v>7.4</v>
      </c>
      <c r="Y28" s="1">
        <v>9.8000000000000007</v>
      </c>
      <c r="Z28" s="1">
        <v>7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30</v>
      </c>
      <c r="C29" s="1">
        <v>51</v>
      </c>
      <c r="D29" s="1">
        <v>85</v>
      </c>
      <c r="E29" s="1">
        <v>47</v>
      </c>
      <c r="F29" s="1">
        <v>83</v>
      </c>
      <c r="G29" s="1">
        <v>0.4</v>
      </c>
      <c r="H29" s="1"/>
      <c r="I29" s="1">
        <v>6392</v>
      </c>
      <c r="J29" s="1">
        <v>54</v>
      </c>
      <c r="K29" s="1">
        <f t="shared" si="2"/>
        <v>-7</v>
      </c>
      <c r="L29" s="1"/>
      <c r="M29" s="1"/>
      <c r="N29" s="1"/>
      <c r="O29" s="7">
        <f t="shared" si="3"/>
        <v>9.4</v>
      </c>
      <c r="P29" s="5"/>
      <c r="Q29" s="5">
        <f t="shared" si="4"/>
        <v>4.4444444444444571</v>
      </c>
      <c r="R29" s="12" t="s">
        <v>97</v>
      </c>
      <c r="S29" s="1"/>
      <c r="T29" s="1"/>
      <c r="U29" s="7">
        <v>9</v>
      </c>
      <c r="V29" s="1">
        <v>8</v>
      </c>
      <c r="W29" s="1">
        <v>7.6</v>
      </c>
      <c r="X29" s="1">
        <v>6.2</v>
      </c>
      <c r="Y29" s="1">
        <v>7.2</v>
      </c>
      <c r="Z29" s="1">
        <v>7</v>
      </c>
      <c r="AA29" s="1" t="s">
        <v>56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30</v>
      </c>
      <c r="C30" s="1">
        <v>4</v>
      </c>
      <c r="D30" s="1"/>
      <c r="E30" s="1">
        <v>4</v>
      </c>
      <c r="F30" s="1"/>
      <c r="G30" s="1">
        <v>0.35</v>
      </c>
      <c r="H30" s="1"/>
      <c r="I30" s="1">
        <v>6407</v>
      </c>
      <c r="J30" s="1">
        <v>4</v>
      </c>
      <c r="K30" s="1">
        <f t="shared" si="2"/>
        <v>0</v>
      </c>
      <c r="L30" s="1"/>
      <c r="M30" s="1"/>
      <c r="N30" s="1"/>
      <c r="O30" s="7">
        <f t="shared" si="3"/>
        <v>0.8</v>
      </c>
      <c r="P30" s="5"/>
      <c r="Q30" s="5">
        <f t="shared" si="4"/>
        <v>100</v>
      </c>
      <c r="R30" s="12" t="s">
        <v>97</v>
      </c>
      <c r="S30" s="1"/>
      <c r="T30" s="1"/>
      <c r="U30" s="7">
        <v>0.4</v>
      </c>
      <c r="V30" s="1">
        <v>0</v>
      </c>
      <c r="W30" s="1">
        <v>-0.2</v>
      </c>
      <c r="X30" s="1">
        <v>0</v>
      </c>
      <c r="Y30" s="1">
        <v>0</v>
      </c>
      <c r="Z30" s="1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30</v>
      </c>
      <c r="C31" s="1">
        <v>9</v>
      </c>
      <c r="D31" s="1"/>
      <c r="E31" s="1"/>
      <c r="F31" s="1">
        <v>9</v>
      </c>
      <c r="G31" s="1">
        <v>0.38</v>
      </c>
      <c r="H31" s="1"/>
      <c r="I31" s="1">
        <v>6439</v>
      </c>
      <c r="J31" s="1">
        <v>2</v>
      </c>
      <c r="K31" s="1">
        <f t="shared" si="2"/>
        <v>-2</v>
      </c>
      <c r="L31" s="1"/>
      <c r="M31" s="1"/>
      <c r="N31" s="1"/>
      <c r="O31" s="7">
        <f t="shared" si="3"/>
        <v>0</v>
      </c>
      <c r="P31" s="5"/>
      <c r="Q31" s="5"/>
      <c r="R31" s="10" t="s">
        <v>95</v>
      </c>
      <c r="S31" s="1"/>
      <c r="T31" s="1"/>
      <c r="U31" s="7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59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30</v>
      </c>
      <c r="C32" s="1">
        <v>-17</v>
      </c>
      <c r="D32" s="1"/>
      <c r="E32" s="1">
        <v>-1</v>
      </c>
      <c r="F32" s="1">
        <v>-17</v>
      </c>
      <c r="G32" s="1"/>
      <c r="H32" s="1"/>
      <c r="I32" s="1"/>
      <c r="J32" s="1"/>
      <c r="K32" s="1">
        <f t="shared" si="2"/>
        <v>-1</v>
      </c>
      <c r="L32" s="1"/>
      <c r="M32" s="1"/>
      <c r="N32" s="1"/>
      <c r="O32" s="7">
        <f t="shared" si="3"/>
        <v>-0.2</v>
      </c>
      <c r="P32" s="5"/>
      <c r="Q32" s="5"/>
      <c r="R32" s="1"/>
      <c r="S32" s="1"/>
      <c r="T32" s="1"/>
      <c r="U32" s="7">
        <v>-0.2</v>
      </c>
      <c r="V32" s="1">
        <v>2</v>
      </c>
      <c r="W32" s="1">
        <v>9.1999999999999993</v>
      </c>
      <c r="X32" s="1">
        <v>12</v>
      </c>
      <c r="Y32" s="1">
        <v>18.2</v>
      </c>
      <c r="Z32" s="1">
        <v>8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30</v>
      </c>
      <c r="C33" s="1">
        <v>2</v>
      </c>
      <c r="D33" s="1"/>
      <c r="E33" s="1">
        <v>-6</v>
      </c>
      <c r="F33" s="1">
        <v>2</v>
      </c>
      <c r="G33" s="1">
        <v>0.1</v>
      </c>
      <c r="H33" s="1"/>
      <c r="I33" s="1">
        <v>6450</v>
      </c>
      <c r="J33" s="1">
        <v>3</v>
      </c>
      <c r="K33" s="1">
        <f t="shared" si="2"/>
        <v>-9</v>
      </c>
      <c r="L33" s="1"/>
      <c r="M33" s="1"/>
      <c r="N33" s="1"/>
      <c r="O33" s="7">
        <f t="shared" si="3"/>
        <v>-1.2</v>
      </c>
      <c r="P33" s="5"/>
      <c r="Q33" s="5"/>
      <c r="R33" s="10" t="s">
        <v>95</v>
      </c>
      <c r="S33" s="1"/>
      <c r="T33" s="1"/>
      <c r="U33" s="7">
        <v>0.2</v>
      </c>
      <c r="V33" s="1">
        <v>-0.4</v>
      </c>
      <c r="W33" s="1">
        <v>0</v>
      </c>
      <c r="X33" s="1">
        <v>-0.2</v>
      </c>
      <c r="Y33" s="1">
        <v>-0.2</v>
      </c>
      <c r="Z33" s="1">
        <v>-0.8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30</v>
      </c>
      <c r="C34" s="1">
        <v>-31</v>
      </c>
      <c r="D34" s="1">
        <v>2</v>
      </c>
      <c r="E34" s="1">
        <v>-5</v>
      </c>
      <c r="F34" s="1">
        <v>-29</v>
      </c>
      <c r="G34" s="1">
        <v>0.15</v>
      </c>
      <c r="H34" s="1"/>
      <c r="I34" s="1">
        <v>6452</v>
      </c>
      <c r="J34" s="1"/>
      <c r="K34" s="1">
        <f t="shared" si="2"/>
        <v>-5</v>
      </c>
      <c r="L34" s="1"/>
      <c r="M34" s="1"/>
      <c r="N34" s="1"/>
      <c r="O34" s="7">
        <f t="shared" si="3"/>
        <v>-1</v>
      </c>
      <c r="P34" s="5"/>
      <c r="Q34" s="5"/>
      <c r="R34" s="1"/>
      <c r="S34" s="1"/>
      <c r="T34" s="1"/>
      <c r="U34" s="7">
        <v>-1</v>
      </c>
      <c r="V34" s="1">
        <v>4.4000000000000004</v>
      </c>
      <c r="W34" s="1">
        <v>45.8</v>
      </c>
      <c r="X34" s="1">
        <v>19.2</v>
      </c>
      <c r="Y34" s="1">
        <v>34.799999999999997</v>
      </c>
      <c r="Z34" s="1">
        <v>50.2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63</v>
      </c>
      <c r="B35" s="1" t="s">
        <v>30</v>
      </c>
      <c r="C35" s="1">
        <v>-1</v>
      </c>
      <c r="D35" s="1"/>
      <c r="E35" s="1">
        <v>-11</v>
      </c>
      <c r="F35" s="1">
        <v>-1</v>
      </c>
      <c r="G35" s="1">
        <v>0.1</v>
      </c>
      <c r="H35" s="1"/>
      <c r="I35" s="1">
        <v>6453</v>
      </c>
      <c r="J35" s="1">
        <v>19</v>
      </c>
      <c r="K35" s="1">
        <f t="shared" si="2"/>
        <v>-30</v>
      </c>
      <c r="L35" s="1"/>
      <c r="M35" s="1"/>
      <c r="N35" s="1"/>
      <c r="O35" s="7">
        <f t="shared" si="3"/>
        <v>-2.2000000000000002</v>
      </c>
      <c r="P35" s="5"/>
      <c r="Q35" s="5"/>
      <c r="R35" s="1"/>
      <c r="S35" s="1"/>
      <c r="T35" s="1"/>
      <c r="U35" s="7">
        <v>0.4</v>
      </c>
      <c r="V35" s="1">
        <v>91</v>
      </c>
      <c r="W35" s="1">
        <v>33.799999999999997</v>
      </c>
      <c r="X35" s="1">
        <v>53.4</v>
      </c>
      <c r="Y35" s="1">
        <v>28.6</v>
      </c>
      <c r="Z35" s="1">
        <v>28.8</v>
      </c>
      <c r="AA35" s="1" t="s">
        <v>64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30</v>
      </c>
      <c r="C36" s="1">
        <v>-4</v>
      </c>
      <c r="D36" s="1">
        <v>400</v>
      </c>
      <c r="E36" s="1">
        <v>394</v>
      </c>
      <c r="F36" s="1">
        <v>-4</v>
      </c>
      <c r="G36" s="1">
        <v>0.1</v>
      </c>
      <c r="H36" s="1"/>
      <c r="I36" s="1">
        <v>6454</v>
      </c>
      <c r="J36" s="1">
        <v>412</v>
      </c>
      <c r="K36" s="1">
        <f t="shared" si="2"/>
        <v>-18</v>
      </c>
      <c r="L36" s="1"/>
      <c r="M36" s="1"/>
      <c r="N36" s="1"/>
      <c r="O36" s="7">
        <f t="shared" si="3"/>
        <v>78.8</v>
      </c>
      <c r="P36" s="5"/>
      <c r="Q36" s="5">
        <f t="shared" si="4"/>
        <v>157.51633986928107</v>
      </c>
      <c r="R36" s="12" t="s">
        <v>97</v>
      </c>
      <c r="S36" s="1"/>
      <c r="T36" s="1"/>
      <c r="U36" s="7">
        <v>30.6</v>
      </c>
      <c r="V36" s="1">
        <v>71.400000000000006</v>
      </c>
      <c r="W36" s="1">
        <v>68.400000000000006</v>
      </c>
      <c r="X36" s="1">
        <v>55</v>
      </c>
      <c r="Y36" s="1">
        <v>41.6</v>
      </c>
      <c r="Z36" s="1">
        <v>62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30</v>
      </c>
      <c r="C37" s="1">
        <v>-13</v>
      </c>
      <c r="D37" s="1">
        <v>160</v>
      </c>
      <c r="E37" s="1">
        <v>156</v>
      </c>
      <c r="F37" s="1">
        <v>-12</v>
      </c>
      <c r="G37" s="1">
        <v>0.1</v>
      </c>
      <c r="H37" s="1"/>
      <c r="I37" s="1">
        <v>6459</v>
      </c>
      <c r="J37" s="1">
        <v>270</v>
      </c>
      <c r="K37" s="1">
        <f t="shared" si="2"/>
        <v>-114</v>
      </c>
      <c r="L37" s="1"/>
      <c r="M37" s="1"/>
      <c r="N37" s="1"/>
      <c r="O37" s="7">
        <f t="shared" si="3"/>
        <v>31.2</v>
      </c>
      <c r="P37" s="5"/>
      <c r="Q37" s="5"/>
      <c r="R37" s="1"/>
      <c r="S37" s="1"/>
      <c r="T37" s="1"/>
      <c r="U37" s="7">
        <v>43.6</v>
      </c>
      <c r="V37" s="1">
        <v>19</v>
      </c>
      <c r="W37" s="1">
        <v>51.8</v>
      </c>
      <c r="X37" s="1">
        <v>11.4</v>
      </c>
      <c r="Y37" s="1">
        <v>33.799999999999997</v>
      </c>
      <c r="Z37" s="1">
        <v>28.6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30</v>
      </c>
      <c r="C38" s="1">
        <v>148.45500000000001</v>
      </c>
      <c r="D38" s="1">
        <v>310</v>
      </c>
      <c r="E38" s="1">
        <v>97</v>
      </c>
      <c r="F38" s="1">
        <v>355.45499999999998</v>
      </c>
      <c r="G38" s="1">
        <v>0.15</v>
      </c>
      <c r="H38" s="1"/>
      <c r="I38" s="1">
        <v>6500</v>
      </c>
      <c r="J38" s="1">
        <v>111</v>
      </c>
      <c r="K38" s="1">
        <f t="shared" ref="K38:K62" si="5">E38-J38</f>
        <v>-14</v>
      </c>
      <c r="L38" s="1"/>
      <c r="M38" s="1"/>
      <c r="N38" s="1"/>
      <c r="O38" s="7">
        <f t="shared" si="3"/>
        <v>19.399999999999999</v>
      </c>
      <c r="P38" s="5"/>
      <c r="Q38" s="5">
        <f t="shared" si="4"/>
        <v>-17.796610169491544</v>
      </c>
      <c r="R38" s="11" t="s">
        <v>96</v>
      </c>
      <c r="S38" s="1"/>
      <c r="T38" s="1"/>
      <c r="U38" s="7">
        <v>23.6</v>
      </c>
      <c r="V38" s="1">
        <v>16.399999999999999</v>
      </c>
      <c r="W38" s="1">
        <v>20.2</v>
      </c>
      <c r="X38" s="1">
        <v>16</v>
      </c>
      <c r="Y38" s="1">
        <v>25</v>
      </c>
      <c r="Z38" s="1">
        <v>19.600000000000001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30</v>
      </c>
      <c r="C39" s="1">
        <v>5</v>
      </c>
      <c r="D39" s="1">
        <v>80</v>
      </c>
      <c r="E39" s="1">
        <v>21</v>
      </c>
      <c r="F39" s="1">
        <v>63</v>
      </c>
      <c r="G39" s="1"/>
      <c r="H39" s="1"/>
      <c r="I39" s="1"/>
      <c r="J39" s="1">
        <v>22</v>
      </c>
      <c r="K39" s="1">
        <f t="shared" si="5"/>
        <v>-1</v>
      </c>
      <c r="L39" s="1"/>
      <c r="M39" s="1"/>
      <c r="N39" s="1"/>
      <c r="O39" s="7">
        <f t="shared" si="3"/>
        <v>4.2</v>
      </c>
      <c r="P39" s="5"/>
      <c r="Q39" s="5">
        <f t="shared" si="4"/>
        <v>-53.333333333333329</v>
      </c>
      <c r="R39" s="11" t="s">
        <v>96</v>
      </c>
      <c r="S39" s="1"/>
      <c r="T39" s="1"/>
      <c r="U39" s="7">
        <v>9</v>
      </c>
      <c r="V39" s="1">
        <v>6</v>
      </c>
      <c r="W39" s="1">
        <v>2</v>
      </c>
      <c r="X39" s="1">
        <v>5.8</v>
      </c>
      <c r="Y39" s="1">
        <v>7.4</v>
      </c>
      <c r="Z39" s="1">
        <v>5.8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30</v>
      </c>
      <c r="C40" s="1">
        <v>-5</v>
      </c>
      <c r="D40" s="1"/>
      <c r="E40" s="1">
        <v>-6</v>
      </c>
      <c r="F40" s="1">
        <v>-5</v>
      </c>
      <c r="G40" s="1"/>
      <c r="H40" s="1"/>
      <c r="I40" s="1"/>
      <c r="J40" s="1"/>
      <c r="K40" s="1">
        <f t="shared" si="5"/>
        <v>-6</v>
      </c>
      <c r="L40" s="1"/>
      <c r="M40" s="1"/>
      <c r="N40" s="1"/>
      <c r="O40" s="7">
        <f t="shared" si="3"/>
        <v>-1.2</v>
      </c>
      <c r="P40" s="5"/>
      <c r="Q40" s="5"/>
      <c r="R40" s="1"/>
      <c r="S40" s="1"/>
      <c r="T40" s="1"/>
      <c r="U40" s="7">
        <v>0</v>
      </c>
      <c r="V40" s="1">
        <v>1</v>
      </c>
      <c r="W40" s="1">
        <v>0.6</v>
      </c>
      <c r="X40" s="1">
        <v>0.6</v>
      </c>
      <c r="Y40" s="1">
        <v>4.2</v>
      </c>
      <c r="Z40" s="1">
        <v>6.4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30</v>
      </c>
      <c r="C41" s="1">
        <v>18</v>
      </c>
      <c r="D41" s="1">
        <v>80</v>
      </c>
      <c r="E41" s="1">
        <v>48</v>
      </c>
      <c r="F41" s="1">
        <v>35</v>
      </c>
      <c r="G41" s="1">
        <v>0.31</v>
      </c>
      <c r="H41" s="1"/>
      <c r="I41" s="1">
        <v>6665</v>
      </c>
      <c r="J41" s="1">
        <v>61</v>
      </c>
      <c r="K41" s="1">
        <f t="shared" si="5"/>
        <v>-13</v>
      </c>
      <c r="L41" s="1"/>
      <c r="M41" s="1"/>
      <c r="N41" s="1"/>
      <c r="O41" s="7">
        <f t="shared" si="3"/>
        <v>9.6</v>
      </c>
      <c r="P41" s="5"/>
      <c r="Q41" s="5">
        <f t="shared" si="4"/>
        <v>33.333333333333314</v>
      </c>
      <c r="R41" s="12" t="s">
        <v>97</v>
      </c>
      <c r="S41" s="1"/>
      <c r="T41" s="1"/>
      <c r="U41" s="7">
        <v>7.2</v>
      </c>
      <c r="V41" s="1">
        <v>7.6</v>
      </c>
      <c r="W41" s="1">
        <v>4.4000000000000004</v>
      </c>
      <c r="X41" s="1">
        <v>6.8</v>
      </c>
      <c r="Y41" s="1">
        <v>5.2</v>
      </c>
      <c r="Z41" s="1">
        <v>4.2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30</v>
      </c>
      <c r="C42" s="1">
        <v>75</v>
      </c>
      <c r="D42" s="1"/>
      <c r="E42" s="1">
        <v>-9</v>
      </c>
      <c r="F42" s="1">
        <v>67</v>
      </c>
      <c r="G42" s="1">
        <v>0.35</v>
      </c>
      <c r="H42" s="1"/>
      <c r="I42" s="1">
        <v>6676</v>
      </c>
      <c r="J42" s="1">
        <v>31</v>
      </c>
      <c r="K42" s="1">
        <f t="shared" si="5"/>
        <v>-40</v>
      </c>
      <c r="L42" s="1"/>
      <c r="M42" s="1"/>
      <c r="N42" s="1"/>
      <c r="O42" s="7">
        <f t="shared" si="3"/>
        <v>-1.8</v>
      </c>
      <c r="P42" s="5"/>
      <c r="Q42" s="5"/>
      <c r="R42" s="10" t="s">
        <v>95</v>
      </c>
      <c r="S42" s="1"/>
      <c r="T42" s="1"/>
      <c r="U42" s="7">
        <v>7.2</v>
      </c>
      <c r="V42" s="1">
        <v>5.4</v>
      </c>
      <c r="W42" s="1">
        <v>3.4</v>
      </c>
      <c r="X42" s="1">
        <v>2.8</v>
      </c>
      <c r="Y42" s="1">
        <v>4.4000000000000004</v>
      </c>
      <c r="Z42" s="1">
        <v>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30</v>
      </c>
      <c r="C43" s="1">
        <v>13</v>
      </c>
      <c r="D43" s="1">
        <v>81</v>
      </c>
      <c r="E43" s="1">
        <v>103</v>
      </c>
      <c r="F43" s="1">
        <v>-19.001000000000001</v>
      </c>
      <c r="G43" s="1">
        <v>0.35</v>
      </c>
      <c r="H43" s="1"/>
      <c r="I43" s="1">
        <v>6683</v>
      </c>
      <c r="J43" s="1">
        <v>117</v>
      </c>
      <c r="K43" s="1">
        <f t="shared" si="5"/>
        <v>-14</v>
      </c>
      <c r="L43" s="1"/>
      <c r="M43" s="1"/>
      <c r="N43" s="1"/>
      <c r="O43" s="7">
        <f t="shared" si="3"/>
        <v>20.6</v>
      </c>
      <c r="P43" s="5"/>
      <c r="Q43" s="5"/>
      <c r="R43" s="1"/>
      <c r="S43" s="1"/>
      <c r="T43" s="1"/>
      <c r="U43" s="7">
        <v>31.4</v>
      </c>
      <c r="V43" s="1">
        <v>20.6</v>
      </c>
      <c r="W43" s="1">
        <v>27.6</v>
      </c>
      <c r="X43" s="1">
        <v>7.2</v>
      </c>
      <c r="Y43" s="1">
        <v>13</v>
      </c>
      <c r="Z43" s="1">
        <v>26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30</v>
      </c>
      <c r="C44" s="1"/>
      <c r="D44" s="1">
        <v>85</v>
      </c>
      <c r="E44" s="1">
        <v>-8</v>
      </c>
      <c r="F44" s="1">
        <v>85</v>
      </c>
      <c r="G44" s="1">
        <v>0.28000000000000003</v>
      </c>
      <c r="H44" s="1"/>
      <c r="I44" s="1">
        <v>6684</v>
      </c>
      <c r="J44" s="1">
        <v>73</v>
      </c>
      <c r="K44" s="1">
        <f t="shared" si="5"/>
        <v>-81</v>
      </c>
      <c r="L44" s="1"/>
      <c r="M44" s="1"/>
      <c r="N44" s="1"/>
      <c r="O44" s="7">
        <f t="shared" si="3"/>
        <v>-1.6</v>
      </c>
      <c r="P44" s="5"/>
      <c r="Q44" s="5">
        <f t="shared" si="4"/>
        <v>-144.44444444444446</v>
      </c>
      <c r="R44" s="11" t="s">
        <v>96</v>
      </c>
      <c r="S44" s="1"/>
      <c r="T44" s="1"/>
      <c r="U44" s="7">
        <v>3.6</v>
      </c>
      <c r="V44" s="1">
        <v>11.4</v>
      </c>
      <c r="W44" s="1">
        <v>4.4000000000000004</v>
      </c>
      <c r="X44" s="1">
        <v>5.8</v>
      </c>
      <c r="Y44" s="1">
        <v>6.6</v>
      </c>
      <c r="Z44" s="1">
        <v>3.4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30</v>
      </c>
      <c r="C45" s="1">
        <v>53</v>
      </c>
      <c r="D45" s="1"/>
      <c r="E45" s="1">
        <v>31</v>
      </c>
      <c r="F45" s="1">
        <v>-5</v>
      </c>
      <c r="G45" s="1">
        <v>0.35</v>
      </c>
      <c r="H45" s="1"/>
      <c r="I45" s="1">
        <v>6689</v>
      </c>
      <c r="J45" s="1">
        <v>143</v>
      </c>
      <c r="K45" s="1">
        <f t="shared" si="5"/>
        <v>-112</v>
      </c>
      <c r="L45" s="1"/>
      <c r="M45" s="1"/>
      <c r="N45" s="1"/>
      <c r="O45" s="7">
        <f t="shared" si="3"/>
        <v>6.2</v>
      </c>
      <c r="P45" s="5"/>
      <c r="Q45" s="5"/>
      <c r="R45" s="1"/>
      <c r="S45" s="1"/>
      <c r="T45" s="1"/>
      <c r="U45" s="7">
        <v>31.6</v>
      </c>
      <c r="V45" s="1">
        <v>17.600000000000001</v>
      </c>
      <c r="W45" s="1">
        <v>24.6</v>
      </c>
      <c r="X45" s="1">
        <v>9</v>
      </c>
      <c r="Y45" s="1">
        <v>16.8</v>
      </c>
      <c r="Z45" s="1">
        <v>17.399999999999999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30</v>
      </c>
      <c r="C46" s="1">
        <v>8</v>
      </c>
      <c r="D46" s="1">
        <v>124</v>
      </c>
      <c r="E46" s="1">
        <v>117</v>
      </c>
      <c r="F46" s="1">
        <v>3</v>
      </c>
      <c r="G46" s="1">
        <v>0.35</v>
      </c>
      <c r="H46" s="1"/>
      <c r="I46" s="1">
        <v>6697</v>
      </c>
      <c r="J46" s="1">
        <v>140</v>
      </c>
      <c r="K46" s="1">
        <f t="shared" si="5"/>
        <v>-23</v>
      </c>
      <c r="L46" s="1"/>
      <c r="M46" s="1"/>
      <c r="N46" s="1"/>
      <c r="O46" s="7">
        <f t="shared" si="3"/>
        <v>23.4</v>
      </c>
      <c r="P46" s="5"/>
      <c r="Q46" s="5">
        <f t="shared" si="4"/>
        <v>-38.7434554973822</v>
      </c>
      <c r="R46" s="11" t="s">
        <v>96</v>
      </c>
      <c r="S46" s="1"/>
      <c r="T46" s="1"/>
      <c r="U46" s="7">
        <v>38.200000000000003</v>
      </c>
      <c r="V46" s="1">
        <v>21.6</v>
      </c>
      <c r="W46" s="1">
        <v>27.8</v>
      </c>
      <c r="X46" s="1">
        <v>8.6</v>
      </c>
      <c r="Y46" s="1">
        <v>17.600000000000001</v>
      </c>
      <c r="Z46" s="1">
        <v>23.6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30</v>
      </c>
      <c r="C47" s="1">
        <v>51</v>
      </c>
      <c r="D47" s="1">
        <v>122</v>
      </c>
      <c r="E47" s="1">
        <v>63</v>
      </c>
      <c r="F47" s="1">
        <v>84</v>
      </c>
      <c r="G47" s="1">
        <v>0.41</v>
      </c>
      <c r="H47" s="1"/>
      <c r="I47" s="1">
        <v>6713</v>
      </c>
      <c r="J47" s="1">
        <v>91</v>
      </c>
      <c r="K47" s="1">
        <f t="shared" si="5"/>
        <v>-28</v>
      </c>
      <c r="L47" s="1"/>
      <c r="M47" s="1"/>
      <c r="N47" s="1"/>
      <c r="O47" s="7">
        <f t="shared" si="3"/>
        <v>12.6</v>
      </c>
      <c r="P47" s="5"/>
      <c r="Q47" s="5">
        <f t="shared" si="4"/>
        <v>25.999999999999986</v>
      </c>
      <c r="R47" s="12" t="s">
        <v>97</v>
      </c>
      <c r="S47" s="1"/>
      <c r="T47" s="1"/>
      <c r="U47" s="7">
        <v>10</v>
      </c>
      <c r="V47" s="1">
        <v>14</v>
      </c>
      <c r="W47" s="1">
        <v>11.4</v>
      </c>
      <c r="X47" s="1">
        <v>9.8000000000000007</v>
      </c>
      <c r="Y47" s="1">
        <v>14.4</v>
      </c>
      <c r="Z47" s="1">
        <v>11.6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30</v>
      </c>
      <c r="C48" s="1">
        <v>4</v>
      </c>
      <c r="D48" s="1"/>
      <c r="E48" s="1">
        <v>-10</v>
      </c>
      <c r="F48" s="1">
        <v>4</v>
      </c>
      <c r="G48" s="1">
        <v>0.5</v>
      </c>
      <c r="H48" s="1"/>
      <c r="I48" s="1">
        <v>6716</v>
      </c>
      <c r="J48" s="1">
        <v>5</v>
      </c>
      <c r="K48" s="1">
        <f t="shared" si="5"/>
        <v>-15</v>
      </c>
      <c r="L48" s="1"/>
      <c r="M48" s="1"/>
      <c r="N48" s="1"/>
      <c r="O48" s="7">
        <f t="shared" si="3"/>
        <v>-2</v>
      </c>
      <c r="P48" s="5"/>
      <c r="Q48" s="5"/>
      <c r="R48" s="10" t="s">
        <v>95</v>
      </c>
      <c r="S48" s="1"/>
      <c r="T48" s="1"/>
      <c r="U48" s="7">
        <v>0.8</v>
      </c>
      <c r="V48" s="1">
        <v>2.6</v>
      </c>
      <c r="W48" s="1">
        <v>1</v>
      </c>
      <c r="X48" s="1">
        <v>1.8</v>
      </c>
      <c r="Y48" s="1">
        <v>0.4</v>
      </c>
      <c r="Z48" s="1">
        <v>0.8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30</v>
      </c>
      <c r="C49" s="1">
        <v>-6</v>
      </c>
      <c r="D49" s="1">
        <v>1</v>
      </c>
      <c r="E49" s="1">
        <v>-5</v>
      </c>
      <c r="F49" s="1">
        <v>-5</v>
      </c>
      <c r="G49" s="1">
        <v>0.41</v>
      </c>
      <c r="H49" s="1"/>
      <c r="I49" s="1">
        <v>6722</v>
      </c>
      <c r="J49" s="1"/>
      <c r="K49" s="1">
        <f t="shared" si="5"/>
        <v>-5</v>
      </c>
      <c r="L49" s="1"/>
      <c r="M49" s="1"/>
      <c r="N49" s="1"/>
      <c r="O49" s="7">
        <f t="shared" si="3"/>
        <v>-1</v>
      </c>
      <c r="P49" s="5"/>
      <c r="Q49" s="5">
        <f t="shared" si="4"/>
        <v>150</v>
      </c>
      <c r="R49" s="12" t="s">
        <v>97</v>
      </c>
      <c r="S49" s="1"/>
      <c r="T49" s="1"/>
      <c r="U49" s="7">
        <v>-0.4</v>
      </c>
      <c r="V49" s="1">
        <v>1</v>
      </c>
      <c r="W49" s="1">
        <v>0.6</v>
      </c>
      <c r="X49" s="1">
        <v>-0.4</v>
      </c>
      <c r="Y49" s="1">
        <v>7.2</v>
      </c>
      <c r="Z49" s="1">
        <v>16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79</v>
      </c>
      <c r="B50" s="1" t="s">
        <v>30</v>
      </c>
      <c r="C50" s="1">
        <v>123</v>
      </c>
      <c r="D50" s="1">
        <v>100</v>
      </c>
      <c r="E50" s="1">
        <v>84</v>
      </c>
      <c r="F50" s="1">
        <v>128</v>
      </c>
      <c r="G50" s="1">
        <v>0.41</v>
      </c>
      <c r="H50" s="1"/>
      <c r="I50" s="1">
        <v>6726</v>
      </c>
      <c r="J50" s="1">
        <v>94</v>
      </c>
      <c r="K50" s="1">
        <f t="shared" si="5"/>
        <v>-10</v>
      </c>
      <c r="L50" s="1"/>
      <c r="M50" s="1"/>
      <c r="N50" s="1"/>
      <c r="O50" s="7">
        <f t="shared" si="3"/>
        <v>16.8</v>
      </c>
      <c r="P50" s="5"/>
      <c r="Q50" s="5">
        <f t="shared" si="4"/>
        <v>78.723404255319167</v>
      </c>
      <c r="R50" s="12" t="s">
        <v>97</v>
      </c>
      <c r="S50" s="1"/>
      <c r="T50" s="1"/>
      <c r="U50" s="7">
        <v>9.4</v>
      </c>
      <c r="V50" s="1">
        <v>19.2</v>
      </c>
      <c r="W50" s="1">
        <v>12.8</v>
      </c>
      <c r="X50" s="1">
        <v>14.4</v>
      </c>
      <c r="Y50" s="1">
        <v>19</v>
      </c>
      <c r="Z50" s="1">
        <v>13.6</v>
      </c>
      <c r="AA50" s="1" t="s">
        <v>80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30</v>
      </c>
      <c r="C51" s="1">
        <v>91</v>
      </c>
      <c r="D51" s="1">
        <v>84</v>
      </c>
      <c r="E51" s="1">
        <v>57</v>
      </c>
      <c r="F51" s="1">
        <v>94</v>
      </c>
      <c r="G51" s="1"/>
      <c r="H51" s="1"/>
      <c r="I51" s="1"/>
      <c r="J51" s="1">
        <v>75</v>
      </c>
      <c r="K51" s="1">
        <f t="shared" si="5"/>
        <v>-18</v>
      </c>
      <c r="L51" s="1"/>
      <c r="M51" s="1"/>
      <c r="N51" s="1"/>
      <c r="O51" s="7">
        <f t="shared" si="3"/>
        <v>11.4</v>
      </c>
      <c r="P51" s="5"/>
      <c r="Q51" s="5">
        <f t="shared" si="4"/>
        <v>29.545454545454533</v>
      </c>
      <c r="R51" s="12" t="s">
        <v>97</v>
      </c>
      <c r="S51" s="1"/>
      <c r="T51" s="1"/>
      <c r="U51" s="7">
        <v>8.8000000000000007</v>
      </c>
      <c r="V51" s="1">
        <v>11.8</v>
      </c>
      <c r="W51" s="1">
        <v>12.6</v>
      </c>
      <c r="X51" s="1">
        <v>11</v>
      </c>
      <c r="Y51" s="1">
        <v>13.8</v>
      </c>
      <c r="Z51" s="1">
        <v>3.4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30</v>
      </c>
      <c r="C52" s="1">
        <v>37</v>
      </c>
      <c r="D52" s="1">
        <v>64</v>
      </c>
      <c r="E52" s="1">
        <v>13</v>
      </c>
      <c r="F52" s="1">
        <v>84</v>
      </c>
      <c r="G52" s="1"/>
      <c r="H52" s="1"/>
      <c r="I52" s="1"/>
      <c r="J52" s="1">
        <v>17</v>
      </c>
      <c r="K52" s="1">
        <f t="shared" si="5"/>
        <v>-4</v>
      </c>
      <c r="L52" s="1"/>
      <c r="M52" s="1"/>
      <c r="N52" s="1"/>
      <c r="O52" s="7">
        <f t="shared" si="3"/>
        <v>2.6</v>
      </c>
      <c r="P52" s="5"/>
      <c r="Q52" s="5">
        <f t="shared" si="4"/>
        <v>1200</v>
      </c>
      <c r="R52" s="12" t="s">
        <v>97</v>
      </c>
      <c r="S52" s="1"/>
      <c r="T52" s="1"/>
      <c r="U52" s="7">
        <v>0.2</v>
      </c>
      <c r="V52" s="1">
        <v>3</v>
      </c>
      <c r="W52" s="1">
        <v>3</v>
      </c>
      <c r="X52" s="1">
        <v>3</v>
      </c>
      <c r="Y52" s="1">
        <v>1.6</v>
      </c>
      <c r="Z52" s="1">
        <v>4.4000000000000004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30</v>
      </c>
      <c r="C53" s="1">
        <v>63</v>
      </c>
      <c r="D53" s="1">
        <v>120</v>
      </c>
      <c r="E53" s="1">
        <v>87</v>
      </c>
      <c r="F53" s="1">
        <v>95</v>
      </c>
      <c r="G53" s="1"/>
      <c r="H53" s="1"/>
      <c r="I53" s="1"/>
      <c r="J53" s="1">
        <v>88</v>
      </c>
      <c r="K53" s="1">
        <f t="shared" si="5"/>
        <v>-1</v>
      </c>
      <c r="L53" s="1"/>
      <c r="M53" s="1"/>
      <c r="N53" s="1"/>
      <c r="O53" s="7">
        <f t="shared" si="3"/>
        <v>17.399999999999999</v>
      </c>
      <c r="P53" s="5"/>
      <c r="Q53" s="5">
        <f t="shared" si="4"/>
        <v>55.357142857142861</v>
      </c>
      <c r="R53" s="12" t="s">
        <v>97</v>
      </c>
      <c r="S53" s="1"/>
      <c r="T53" s="1"/>
      <c r="U53" s="7">
        <v>11.2</v>
      </c>
      <c r="V53" s="1">
        <v>18.600000000000001</v>
      </c>
      <c r="W53" s="1">
        <v>14.4</v>
      </c>
      <c r="X53" s="1">
        <v>13.6</v>
      </c>
      <c r="Y53" s="1">
        <v>14</v>
      </c>
      <c r="Z53" s="1">
        <v>4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30</v>
      </c>
      <c r="C54" s="1">
        <v>20</v>
      </c>
      <c r="D54" s="1">
        <v>50</v>
      </c>
      <c r="E54" s="1">
        <v>27</v>
      </c>
      <c r="F54" s="1">
        <v>41</v>
      </c>
      <c r="G54" s="1"/>
      <c r="H54" s="1"/>
      <c r="I54" s="1"/>
      <c r="J54" s="1">
        <v>29</v>
      </c>
      <c r="K54" s="1">
        <f t="shared" si="5"/>
        <v>-2</v>
      </c>
      <c r="L54" s="1"/>
      <c r="M54" s="1"/>
      <c r="N54" s="1"/>
      <c r="O54" s="7">
        <f t="shared" si="3"/>
        <v>5.4</v>
      </c>
      <c r="P54" s="5"/>
      <c r="Q54" s="5">
        <f t="shared" si="4"/>
        <v>92.85714285714289</v>
      </c>
      <c r="R54" s="12" t="s">
        <v>97</v>
      </c>
      <c r="S54" s="1"/>
      <c r="T54" s="1"/>
      <c r="U54" s="7">
        <v>2.8</v>
      </c>
      <c r="V54" s="1">
        <v>4.4000000000000004</v>
      </c>
      <c r="W54" s="1">
        <v>3.4</v>
      </c>
      <c r="X54" s="1">
        <v>4.2</v>
      </c>
      <c r="Y54" s="1">
        <v>8.4</v>
      </c>
      <c r="Z54" s="1">
        <v>5.2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85</v>
      </c>
      <c r="B55" s="1" t="s">
        <v>30</v>
      </c>
      <c r="C55" s="1">
        <v>58</v>
      </c>
      <c r="D55" s="1"/>
      <c r="E55" s="1">
        <v>24</v>
      </c>
      <c r="F55" s="1">
        <v>34</v>
      </c>
      <c r="G55" s="1"/>
      <c r="H55" s="1"/>
      <c r="I55" s="1"/>
      <c r="J55" s="1">
        <v>24</v>
      </c>
      <c r="K55" s="1">
        <f t="shared" si="5"/>
        <v>0</v>
      </c>
      <c r="L55" s="1"/>
      <c r="M55" s="1"/>
      <c r="N55" s="1"/>
      <c r="O55" s="7">
        <f t="shared" si="3"/>
        <v>4.8</v>
      </c>
      <c r="P55" s="5"/>
      <c r="Q55" s="5">
        <f t="shared" si="4"/>
        <v>100</v>
      </c>
      <c r="R55" s="12" t="s">
        <v>97</v>
      </c>
      <c r="S55" s="1"/>
      <c r="T55" s="1"/>
      <c r="U55" s="7">
        <v>2.4</v>
      </c>
      <c r="V55" s="1">
        <v>3.8</v>
      </c>
      <c r="W55" s="1">
        <v>4</v>
      </c>
      <c r="X55" s="1">
        <v>6.8</v>
      </c>
      <c r="Y55" s="1">
        <v>6.4</v>
      </c>
      <c r="Z55" s="1"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86</v>
      </c>
      <c r="B56" s="1" t="s">
        <v>30</v>
      </c>
      <c r="C56" s="1">
        <v>31</v>
      </c>
      <c r="D56" s="1"/>
      <c r="E56" s="1">
        <v>18</v>
      </c>
      <c r="F56" s="1">
        <v>7</v>
      </c>
      <c r="G56" s="1"/>
      <c r="H56" s="1"/>
      <c r="I56" s="1"/>
      <c r="J56" s="1">
        <v>24</v>
      </c>
      <c r="K56" s="1">
        <f t="shared" si="5"/>
        <v>-6</v>
      </c>
      <c r="L56" s="1"/>
      <c r="M56" s="1"/>
      <c r="N56" s="1"/>
      <c r="O56" s="7">
        <f t="shared" si="3"/>
        <v>3.6</v>
      </c>
      <c r="P56" s="5"/>
      <c r="Q56" s="5">
        <f t="shared" si="4"/>
        <v>28.571428571428584</v>
      </c>
      <c r="R56" s="12" t="s">
        <v>97</v>
      </c>
      <c r="S56" s="1"/>
      <c r="T56" s="1"/>
      <c r="U56" s="7">
        <v>2.8</v>
      </c>
      <c r="V56" s="1">
        <v>3</v>
      </c>
      <c r="W56" s="1">
        <v>3.2</v>
      </c>
      <c r="X56" s="1">
        <v>6</v>
      </c>
      <c r="Y56" s="1">
        <v>8.4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30</v>
      </c>
      <c r="C57" s="1">
        <v>52</v>
      </c>
      <c r="D57" s="1">
        <v>1</v>
      </c>
      <c r="E57" s="1">
        <v>10</v>
      </c>
      <c r="F57" s="1">
        <v>31</v>
      </c>
      <c r="G57" s="1"/>
      <c r="H57" s="1"/>
      <c r="I57" s="1"/>
      <c r="J57" s="1">
        <v>22</v>
      </c>
      <c r="K57" s="1">
        <f t="shared" si="5"/>
        <v>-12</v>
      </c>
      <c r="L57" s="1"/>
      <c r="M57" s="1"/>
      <c r="N57" s="1"/>
      <c r="O57" s="7">
        <f t="shared" si="3"/>
        <v>2</v>
      </c>
      <c r="P57" s="5"/>
      <c r="Q57" s="5">
        <f t="shared" si="4"/>
        <v>42.857142857142861</v>
      </c>
      <c r="R57" s="12" t="s">
        <v>97</v>
      </c>
      <c r="S57" s="1"/>
      <c r="T57" s="1"/>
      <c r="U57" s="7">
        <v>1.4</v>
      </c>
      <c r="V57" s="1">
        <v>3</v>
      </c>
      <c r="W57" s="1">
        <v>2.6</v>
      </c>
      <c r="X57" s="1">
        <v>2.6</v>
      </c>
      <c r="Y57" s="1">
        <v>8.8000000000000007</v>
      </c>
      <c r="Z57" s="1">
        <v>4.5999999999999996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30</v>
      </c>
      <c r="C58" s="1">
        <v>32</v>
      </c>
      <c r="D58" s="1">
        <v>2</v>
      </c>
      <c r="E58" s="1">
        <v>22</v>
      </c>
      <c r="F58" s="1">
        <v>8</v>
      </c>
      <c r="G58" s="1"/>
      <c r="H58" s="1"/>
      <c r="I58" s="1"/>
      <c r="J58" s="1">
        <v>26</v>
      </c>
      <c r="K58" s="1">
        <f t="shared" si="5"/>
        <v>-4</v>
      </c>
      <c r="L58" s="1"/>
      <c r="M58" s="1"/>
      <c r="N58" s="1"/>
      <c r="O58" s="7">
        <f t="shared" si="3"/>
        <v>4.4000000000000004</v>
      </c>
      <c r="P58" s="5"/>
      <c r="Q58" s="5">
        <f t="shared" si="4"/>
        <v>100</v>
      </c>
      <c r="R58" s="12" t="s">
        <v>97</v>
      </c>
      <c r="S58" s="1"/>
      <c r="T58" s="1"/>
      <c r="U58" s="7">
        <v>2.2000000000000002</v>
      </c>
      <c r="V58" s="1">
        <v>4.4000000000000004</v>
      </c>
      <c r="W58" s="1">
        <v>2.8</v>
      </c>
      <c r="X58" s="1">
        <v>3.6</v>
      </c>
      <c r="Y58" s="1">
        <v>8.1999999999999993</v>
      </c>
      <c r="Z58" s="1">
        <v>3.4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30</v>
      </c>
      <c r="C59" s="1">
        <v>28</v>
      </c>
      <c r="D59" s="1">
        <v>36</v>
      </c>
      <c r="E59" s="1">
        <v>9</v>
      </c>
      <c r="F59" s="1">
        <v>37</v>
      </c>
      <c r="G59" s="1"/>
      <c r="H59" s="1"/>
      <c r="I59" s="1"/>
      <c r="J59" s="1">
        <v>28</v>
      </c>
      <c r="K59" s="1">
        <f t="shared" si="5"/>
        <v>-19</v>
      </c>
      <c r="L59" s="1"/>
      <c r="M59" s="1"/>
      <c r="N59" s="1"/>
      <c r="O59" s="7">
        <f t="shared" si="3"/>
        <v>1.8</v>
      </c>
      <c r="P59" s="5"/>
      <c r="Q59" s="5">
        <f t="shared" si="4"/>
        <v>-65.384615384615387</v>
      </c>
      <c r="R59" s="11" t="s">
        <v>96</v>
      </c>
      <c r="S59" s="1"/>
      <c r="T59" s="1"/>
      <c r="U59" s="7">
        <v>5.2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90</v>
      </c>
      <c r="B60" s="1" t="s">
        <v>30</v>
      </c>
      <c r="C60" s="1">
        <v>3</v>
      </c>
      <c r="D60" s="1">
        <v>104</v>
      </c>
      <c r="E60" s="1"/>
      <c r="F60" s="1">
        <v>107</v>
      </c>
      <c r="G60" s="1"/>
      <c r="H60" s="1"/>
      <c r="I60" s="1"/>
      <c r="J60" s="1"/>
      <c r="K60" s="1">
        <f t="shared" si="5"/>
        <v>0</v>
      </c>
      <c r="L60" s="1"/>
      <c r="M60" s="1"/>
      <c r="N60" s="1"/>
      <c r="O60" s="7">
        <f t="shared" si="3"/>
        <v>0</v>
      </c>
      <c r="P60" s="5"/>
      <c r="Q60" s="5"/>
      <c r="R60" s="10" t="s">
        <v>95</v>
      </c>
      <c r="S60" s="1"/>
      <c r="T60" s="1"/>
      <c r="U60" s="7">
        <v>8.6</v>
      </c>
      <c r="V60" s="1">
        <v>8</v>
      </c>
      <c r="W60" s="1">
        <v>4.8</v>
      </c>
      <c r="X60" s="1">
        <v>0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30</v>
      </c>
      <c r="C61" s="1">
        <v>3</v>
      </c>
      <c r="D61" s="1">
        <v>261</v>
      </c>
      <c r="E61" s="1">
        <v>221</v>
      </c>
      <c r="F61" s="1">
        <v>10</v>
      </c>
      <c r="G61" s="1"/>
      <c r="H61" s="1"/>
      <c r="I61" s="1"/>
      <c r="J61" s="1">
        <v>263</v>
      </c>
      <c r="K61" s="1">
        <f t="shared" si="5"/>
        <v>-42</v>
      </c>
      <c r="L61" s="1"/>
      <c r="M61" s="1"/>
      <c r="N61" s="1"/>
      <c r="O61" s="7">
        <f t="shared" si="3"/>
        <v>44.2</v>
      </c>
      <c r="P61" s="5"/>
      <c r="Q61" s="5">
        <f t="shared" si="4"/>
        <v>4.2452830188679371</v>
      </c>
      <c r="R61" s="12" t="s">
        <v>97</v>
      </c>
      <c r="S61" s="1"/>
      <c r="T61" s="1"/>
      <c r="U61" s="7">
        <v>42.4</v>
      </c>
      <c r="V61" s="1">
        <v>34.200000000000003</v>
      </c>
      <c r="W61" s="1">
        <v>31.6</v>
      </c>
      <c r="X61" s="1">
        <v>17</v>
      </c>
      <c r="Y61" s="1">
        <v>19.8</v>
      </c>
      <c r="Z61" s="1">
        <v>4.5999999999999996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92</v>
      </c>
      <c r="B62" s="1" t="s">
        <v>30</v>
      </c>
      <c r="C62" s="1">
        <v>173</v>
      </c>
      <c r="D62" s="1"/>
      <c r="E62" s="1">
        <v>87</v>
      </c>
      <c r="F62" s="1">
        <v>81</v>
      </c>
      <c r="G62" s="1"/>
      <c r="H62" s="1"/>
      <c r="I62" s="1"/>
      <c r="J62" s="1">
        <v>89</v>
      </c>
      <c r="K62" s="1">
        <f t="shared" si="5"/>
        <v>-2</v>
      </c>
      <c r="L62" s="1"/>
      <c r="M62" s="1"/>
      <c r="N62" s="1"/>
      <c r="O62" s="7">
        <f t="shared" si="3"/>
        <v>17.399999999999999</v>
      </c>
      <c r="P62" s="5"/>
      <c r="Q62" s="5">
        <f t="shared" si="4"/>
        <v>19.178082191780817</v>
      </c>
      <c r="R62" s="12" t="s">
        <v>97</v>
      </c>
      <c r="S62" s="1"/>
      <c r="T62" s="1"/>
      <c r="U62" s="7">
        <v>14.6</v>
      </c>
      <c r="V62" s="1">
        <v>19.2</v>
      </c>
      <c r="W62" s="1">
        <v>1.6</v>
      </c>
      <c r="X62" s="1">
        <v>0</v>
      </c>
      <c r="Y62" s="1">
        <v>0</v>
      </c>
      <c r="Z62" s="1"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  <c r="T495" s="1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7"/>
      <c r="P496" s="1"/>
      <c r="Q496" s="1"/>
      <c r="R496" s="1"/>
      <c r="S496" s="1"/>
      <c r="T496" s="1"/>
      <c r="U496" s="7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7"/>
      <c r="P497" s="1"/>
      <c r="Q497" s="1"/>
      <c r="R497" s="1"/>
      <c r="S497" s="1"/>
      <c r="T497" s="1"/>
      <c r="U497" s="7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7"/>
      <c r="P498" s="1"/>
      <c r="Q498" s="1"/>
      <c r="R498" s="1"/>
      <c r="S498" s="1"/>
      <c r="T498" s="1"/>
      <c r="U498" s="7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7"/>
      <c r="P499" s="1"/>
      <c r="Q499" s="1"/>
      <c r="R499" s="1"/>
      <c r="S499" s="1"/>
      <c r="T499" s="1"/>
      <c r="U499" s="7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62" xr:uid="{AD30289E-6DDC-4996-BCC2-35C4BB0CBFB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2024-08-05T09:12:04Z</dcterms:created>
  <dcterms:modified xsi:type="dcterms:W3CDTF">2024-08-05T09:18:48Z</dcterms:modified>
</cp:coreProperties>
</file>