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76A1894F-A6A0-4B97-9ECF-21D3A01849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E61" i="1"/>
  <c r="O61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S7" i="1" s="1"/>
  <c r="O8" i="1"/>
  <c r="O9" i="1"/>
  <c r="AA9" i="1" s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AA17" i="1" s="1"/>
  <c r="O18" i="1"/>
  <c r="S18" i="1" s="1"/>
  <c r="O19" i="1"/>
  <c r="S19" i="1" s="1"/>
  <c r="O20" i="1"/>
  <c r="P20" i="1" s="1"/>
  <c r="O21" i="1"/>
  <c r="S21" i="1" s="1"/>
  <c r="O22" i="1"/>
  <c r="O23" i="1"/>
  <c r="S23" i="1" s="1"/>
  <c r="O24" i="1"/>
  <c r="S24" i="1" s="1"/>
  <c r="O25" i="1"/>
  <c r="S25" i="1" s="1"/>
  <c r="O26" i="1"/>
  <c r="O27" i="1"/>
  <c r="P27" i="1" s="1"/>
  <c r="AA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AA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AA54" i="1" s="1"/>
  <c r="O55" i="1"/>
  <c r="S55" i="1" s="1"/>
  <c r="O56" i="1"/>
  <c r="O57" i="1"/>
  <c r="P57" i="1" s="1"/>
  <c r="AA57" i="1" s="1"/>
  <c r="O58" i="1"/>
  <c r="S58" i="1" s="1"/>
  <c r="O59" i="1"/>
  <c r="S59" i="1" s="1"/>
  <c r="O60" i="1"/>
  <c r="S60" i="1" s="1"/>
  <c r="O62" i="1"/>
  <c r="P62" i="1" s="1"/>
  <c r="AA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61" i="1" l="1"/>
  <c r="S61" i="1" s="1"/>
  <c r="E5" i="1"/>
  <c r="K61" i="1"/>
  <c r="K5" i="1" s="1"/>
  <c r="AA22" i="1"/>
  <c r="AA61" i="1"/>
  <c r="AA8" i="1"/>
  <c r="S56" i="1"/>
  <c r="S57" i="1"/>
  <c r="S39" i="1"/>
  <c r="S27" i="1"/>
  <c r="S17" i="1"/>
  <c r="S9" i="1"/>
  <c r="AA12" i="1"/>
  <c r="AA20" i="1"/>
  <c r="AA26" i="1"/>
  <c r="AA38" i="1"/>
  <c r="P47" i="1"/>
  <c r="AA47" i="1" s="1"/>
  <c r="AA56" i="1"/>
  <c r="AA87" i="1"/>
  <c r="S62" i="1"/>
  <c r="S54" i="1"/>
  <c r="S22" i="1"/>
  <c r="S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AA5" i="1" l="1"/>
  <c r="S12" i="1"/>
  <c r="S26" i="1"/>
  <c r="P5" i="1"/>
  <c r="S47" i="1"/>
  <c r="S87" i="1"/>
  <c r="S20" i="1"/>
  <c r="S38" i="1"/>
</calcChain>
</file>

<file path=xl/sharedStrings.xml><?xml version="1.0" encoding="utf-8"?>
<sst xmlns="http://schemas.openxmlformats.org/spreadsheetml/2006/main" count="368" uniqueCount="131">
  <si>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</si>
  <si>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</si>
  <si>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</si>
  <si>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</si>
  <si>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</si>
  <si>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</si>
  <si>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</si>
  <si>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</si>
  <si>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</si>
  <si>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</si>
  <si>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</si>
  <si>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</si>
  <si>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</si>
  <si>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</si>
  <si>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</si>
  <si>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</si>
  <si>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</si>
  <si>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</si>
  <si>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</si>
  <si>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</si>
  <si>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</si>
  <si>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</si>
  <si>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</si>
  <si>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</si>
  <si>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</si>
  <si>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</si>
  <si>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</si>
  <si>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</si>
  <si>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</si>
  <si>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</si>
  <si>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</si>
  <si>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</si>
  <si>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</si>
  <si>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</si>
  <si>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</si>
  <si>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</si>
  <si>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</si>
  <si>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</si>
  <si>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</si>
  <si>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</si>
  <si>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</si>
  <si>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</si>
  <si>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</si>
  <si>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</si>
  <si>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</si>
  <si>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</si>
  <si>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</si>
  <si>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</si>
  <si>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</si>
  <si>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</si>
  <si>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</si>
  <si>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</si>
  <si>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</si>
  <si>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</si>
  <si>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</si>
  <si>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</si>
  <si>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</si>
  <si>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</si>
  <si>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</si>
  <si>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</si>
  <si>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</si>
  <si>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</si>
  <si>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</si>
  <si>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</si>
  <si>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</si>
  <si>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</si>
  <si>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</si>
  <si>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</si>
  <si>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</si>
  <si>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</si>
  <si>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</si>
  <si>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</si>
  <si>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</si>
  <si>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</si>
  <si>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</si>
  <si>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</si>
  <si>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</si>
  <si>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</si>
  <si>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</si>
  <si>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</si>
  <si>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</si>
  <si>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</si>
  <si>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</si>
  <si>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</si>
  <si>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</si>
  <si>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</si>
  <si>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</si>
  <si>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</si>
  <si>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</si>
  <si>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</si>
  <si>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</si>
  <si>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</si>
  <si>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</si>
  <si>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</si>
  <si>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</si>
  <si>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</si>
  <si>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</si>
  <si>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</si>
  <si>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</si>
  <si>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</si>
  <si>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</si>
  <si>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</si>
  <si>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</si>
  <si>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</si>
  <si>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</si>
  <si>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</si>
  <si>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</si>
  <si>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</si>
  <si>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</si>
  <si>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</si>
  <si>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</si>
  <si>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</si>
  <si>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</si>
  <si>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</si>
  <si>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</si>
  <si>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</si>
  <si>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</si>
  <si>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</si>
  <si>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</si>
  <si>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</si>
  <si>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</si>
  <si>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</si>
  <si>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</si>
  <si>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</si>
  <si>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</si>
  <si>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</si>
  <si>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</si>
  <si>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</si>
  <si>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</si>
  <si>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</si>
  <si>
    <t>есть дубль 6903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</si>
</sst>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" sqref="R1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4.85546875" style="8" customWidth="1"/>
    <col min="8" max="8" width="4.8554687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7109375" customWidth="1"/>
    <col min="19" max="20" width="4.85546875" customWidth="1"/>
    <col min="21" max="25" width="6.140625" customWidth="1"/>
    <col min="26" max="26" width="37.42578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469.58600000000001</v>
      </c>
      <c r="F5" s="4">
        <f>SUM(F6:F500)</f>
        <v>1371.501</v>
      </c>
      <c r="G5" s="6"/>
      <c r="H5" s="1"/>
      <c r="I5" s="1"/>
      <c r="J5" s="4">
        <f t="shared" ref="J5:Q5" si="0">SUM(J6:J500)</f>
        <v>489.1</v>
      </c>
      <c r="K5" s="4">
        <f t="shared" si="0"/>
        <v>-19.513999999999985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93.917200000000008</v>
      </c>
      <c r="P5" s="4">
        <f t="shared" si="0"/>
        <v>316</v>
      </c>
      <c r="Q5" s="4">
        <f t="shared" si="0"/>
        <v>0</v>
      </c>
      <c r="R5" s="1"/>
      <c r="S5" s="1"/>
      <c r="T5" s="1"/>
      <c r="U5" s="4">
        <f t="shared" ref="U5:Y5" si="1">SUM(U6:U500)</f>
        <v>75.152200000000022</v>
      </c>
      <c r="V5" s="4">
        <f t="shared" si="1"/>
        <v>47.620000000000005</v>
      </c>
      <c r="W5" s="4">
        <f t="shared" si="1"/>
        <v>85.24499999999999</v>
      </c>
      <c r="X5" s="4">
        <f t="shared" si="1"/>
        <v>123.09620000000001</v>
      </c>
      <c r="Y5" s="4">
        <f t="shared" si="1"/>
        <v>114.01180000000001</v>
      </c>
      <c r="Z5" s="1"/>
      <c r="AA5" s="4">
        <f>SUM(AA6:AA500)</f>
        <v>149.29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0">
        <v>60</v>
      </c>
      <c r="I6" s="10" t="s">
        <v>32</v>
      </c>
      <c r="J6" s="10"/>
      <c r="K6" s="10">
        <f t="shared" ref="K6:K37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33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 t="e">
        <f t="shared" ref="S7:S70" si="4">(F7+P7)/O7</f>
        <v>#DIV/0!</v>
      </c>
      <c r="T7" s="10" t="e">
        <f t="shared" ref="T7:T70" si="5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136.67599999999999</v>
      </c>
      <c r="D8" s="1"/>
      <c r="E8" s="1">
        <v>24.334</v>
      </c>
      <c r="F8" s="1">
        <v>112.342</v>
      </c>
      <c r="G8" s="6">
        <v>1</v>
      </c>
      <c r="H8" s="1">
        <v>45</v>
      </c>
      <c r="I8" s="1" t="s">
        <v>37</v>
      </c>
      <c r="J8" s="1">
        <v>26</v>
      </c>
      <c r="K8" s="1">
        <f t="shared" si="2"/>
        <v>-1.6660000000000004</v>
      </c>
      <c r="L8" s="1"/>
      <c r="M8" s="1"/>
      <c r="N8" s="1"/>
      <c r="O8" s="1">
        <f t="shared" si="3"/>
        <v>4.8667999999999996</v>
      </c>
      <c r="P8" s="5"/>
      <c r="Q8" s="5"/>
      <c r="R8" s="1"/>
      <c r="S8" s="1">
        <f t="shared" si="4"/>
        <v>23.083340182460756</v>
      </c>
      <c r="T8" s="1">
        <f t="shared" si="5"/>
        <v>23.083340182460756</v>
      </c>
      <c r="U8" s="1">
        <v>8.1278000000000006</v>
      </c>
      <c r="V8" s="1">
        <v>0.40679999999999988</v>
      </c>
      <c r="W8" s="1">
        <v>0.80059999999999998</v>
      </c>
      <c r="X8" s="1">
        <v>13.986000000000001</v>
      </c>
      <c r="Y8" s="1">
        <v>5.6560000000000006</v>
      </c>
      <c r="Z8" s="18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93.893000000000001</v>
      </c>
      <c r="D9" s="1">
        <v>167.95500000000001</v>
      </c>
      <c r="E9" s="1">
        <v>32.548000000000002</v>
      </c>
      <c r="F9" s="1">
        <v>226.60900000000001</v>
      </c>
      <c r="G9" s="6">
        <v>1</v>
      </c>
      <c r="H9" s="1">
        <v>60</v>
      </c>
      <c r="I9" s="1" t="s">
        <v>40</v>
      </c>
      <c r="J9" s="1">
        <v>32.1</v>
      </c>
      <c r="K9" s="1">
        <f t="shared" si="2"/>
        <v>0.4480000000000004</v>
      </c>
      <c r="L9" s="1"/>
      <c r="M9" s="1"/>
      <c r="N9" s="1"/>
      <c r="O9" s="1">
        <f t="shared" si="3"/>
        <v>6.5096000000000007</v>
      </c>
      <c r="P9" s="5"/>
      <c r="Q9" s="5"/>
      <c r="R9" s="1"/>
      <c r="S9" s="1">
        <f t="shared" si="4"/>
        <v>34.811509155708492</v>
      </c>
      <c r="T9" s="1">
        <f t="shared" si="5"/>
        <v>34.811509155708492</v>
      </c>
      <c r="U9" s="1">
        <v>21.494800000000001</v>
      </c>
      <c r="V9" s="1">
        <v>5.4307999999999996</v>
      </c>
      <c r="W9" s="1">
        <v>5.7283999999999997</v>
      </c>
      <c r="X9" s="1">
        <v>15.7888</v>
      </c>
      <c r="Y9" s="1">
        <v>15.2354</v>
      </c>
      <c r="Z9" s="18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/>
      <c r="D11" s="10"/>
      <c r="E11" s="10"/>
      <c r="F11" s="10"/>
      <c r="G11" s="11">
        <v>0</v>
      </c>
      <c r="H11" s="10">
        <v>60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33</v>
      </c>
      <c r="AA11" s="10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11.394</v>
      </c>
      <c r="D12" s="1">
        <v>166.904</v>
      </c>
      <c r="E12" s="1">
        <v>40.536999999999999</v>
      </c>
      <c r="F12" s="1">
        <v>137.761</v>
      </c>
      <c r="G12" s="6">
        <v>1</v>
      </c>
      <c r="H12" s="1">
        <v>60</v>
      </c>
      <c r="I12" s="1" t="s">
        <v>40</v>
      </c>
      <c r="J12" s="1">
        <v>65.099999999999994</v>
      </c>
      <c r="K12" s="1">
        <f t="shared" si="2"/>
        <v>-24.562999999999995</v>
      </c>
      <c r="L12" s="1"/>
      <c r="M12" s="1"/>
      <c r="N12" s="1"/>
      <c r="O12" s="1">
        <f t="shared" si="3"/>
        <v>8.1074000000000002</v>
      </c>
      <c r="P12" s="5"/>
      <c r="Q12" s="5"/>
      <c r="R12" s="1"/>
      <c r="S12" s="1">
        <f t="shared" si="4"/>
        <v>16.992007301971039</v>
      </c>
      <c r="T12" s="1">
        <f t="shared" si="5"/>
        <v>16.992007301971039</v>
      </c>
      <c r="U12" s="1">
        <v>9.1256000000000004</v>
      </c>
      <c r="V12" s="1">
        <v>9.5510000000000002</v>
      </c>
      <c r="W12" s="1">
        <v>5.6508000000000003</v>
      </c>
      <c r="X12" s="1">
        <v>8.1113999999999997</v>
      </c>
      <c r="Y12" s="1">
        <v>8.6974</v>
      </c>
      <c r="Z12" s="16" t="s">
        <v>38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44</v>
      </c>
      <c r="B13" s="10" t="s">
        <v>31</v>
      </c>
      <c r="C13" s="10"/>
      <c r="D13" s="10"/>
      <c r="E13" s="10"/>
      <c r="F13" s="10"/>
      <c r="G13" s="11">
        <v>0</v>
      </c>
      <c r="H13" s="10">
        <v>120</v>
      </c>
      <c r="I13" s="10" t="s">
        <v>32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33</v>
      </c>
      <c r="AA13" s="10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35</v>
      </c>
      <c r="C14" s="10"/>
      <c r="D14" s="10"/>
      <c r="E14" s="10"/>
      <c r="F14" s="10"/>
      <c r="G14" s="11">
        <v>0</v>
      </c>
      <c r="H14" s="10">
        <v>60</v>
      </c>
      <c r="I14" s="10" t="s">
        <v>32</v>
      </c>
      <c r="J14" s="10"/>
      <c r="K14" s="10">
        <f t="shared" si="2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33</v>
      </c>
      <c r="AA14" s="10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 t="e">
        <f t="shared" si="4"/>
        <v>#DIV/0!</v>
      </c>
      <c r="T15" s="10" t="e">
        <f t="shared" si="5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47</v>
      </c>
      <c r="AA15" s="10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/>
      <c r="D16" s="10"/>
      <c r="E16" s="10"/>
      <c r="F16" s="10"/>
      <c r="G16" s="11">
        <v>0</v>
      </c>
      <c r="H16" s="10">
        <v>60</v>
      </c>
      <c r="I16" s="10" t="s">
        <v>32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49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149.12299999999999</v>
      </c>
      <c r="D17" s="1"/>
      <c r="E17" s="1">
        <v>12.605</v>
      </c>
      <c r="F17" s="1">
        <v>136.518</v>
      </c>
      <c r="G17" s="6">
        <v>1</v>
      </c>
      <c r="H17" s="1">
        <v>45</v>
      </c>
      <c r="I17" s="1" t="s">
        <v>37</v>
      </c>
      <c r="J17" s="1">
        <v>11.4</v>
      </c>
      <c r="K17" s="1">
        <f t="shared" si="2"/>
        <v>1.2050000000000001</v>
      </c>
      <c r="L17" s="1"/>
      <c r="M17" s="1"/>
      <c r="N17" s="1"/>
      <c r="O17" s="1">
        <f t="shared" si="3"/>
        <v>2.5209999999999999</v>
      </c>
      <c r="P17" s="5"/>
      <c r="Q17" s="5"/>
      <c r="R17" s="1"/>
      <c r="S17" s="1">
        <f t="shared" si="4"/>
        <v>54.152320507735027</v>
      </c>
      <c r="T17" s="1">
        <f t="shared" si="5"/>
        <v>54.152320507735027</v>
      </c>
      <c r="U17" s="1">
        <v>12.5846</v>
      </c>
      <c r="V17" s="1">
        <v>0</v>
      </c>
      <c r="W17" s="1">
        <v>4.5068000000000001</v>
      </c>
      <c r="X17" s="1">
        <v>18.0428</v>
      </c>
      <c r="Y17" s="1">
        <v>8.7174000000000014</v>
      </c>
      <c r="Z17" s="16" t="s">
        <v>38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35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33</v>
      </c>
      <c r="AA18" s="10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52</v>
      </c>
      <c r="B19" s="10" t="s">
        <v>31</v>
      </c>
      <c r="C19" s="10"/>
      <c r="D19" s="10"/>
      <c r="E19" s="10"/>
      <c r="F19" s="10"/>
      <c r="G19" s="11">
        <v>0</v>
      </c>
      <c r="H19" s="10">
        <v>120</v>
      </c>
      <c r="I19" s="10" t="s">
        <v>32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 t="s">
        <v>33</v>
      </c>
      <c r="AA19" s="10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197.84200000000001</v>
      </c>
      <c r="D20" s="1"/>
      <c r="E20" s="1">
        <v>57.162999999999997</v>
      </c>
      <c r="F20" s="1">
        <v>140.679</v>
      </c>
      <c r="G20" s="6">
        <v>1</v>
      </c>
      <c r="H20" s="1">
        <v>45</v>
      </c>
      <c r="I20" s="1" t="s">
        <v>37</v>
      </c>
      <c r="J20" s="1">
        <v>52.4</v>
      </c>
      <c r="K20" s="1">
        <f t="shared" si="2"/>
        <v>4.7629999999999981</v>
      </c>
      <c r="L20" s="1"/>
      <c r="M20" s="1"/>
      <c r="N20" s="1"/>
      <c r="O20" s="1">
        <f t="shared" si="3"/>
        <v>11.432599999999999</v>
      </c>
      <c r="P20" s="5">
        <f>ROUND(14*O20-F20,0)</f>
        <v>19</v>
      </c>
      <c r="Q20" s="5"/>
      <c r="R20" s="1"/>
      <c r="S20" s="1">
        <f t="shared" si="4"/>
        <v>13.966989136329445</v>
      </c>
      <c r="T20" s="1">
        <f t="shared" si="5"/>
        <v>12.305074961076222</v>
      </c>
      <c r="U20" s="1">
        <v>0.16719999999999999</v>
      </c>
      <c r="V20" s="1">
        <v>1.9762</v>
      </c>
      <c r="W20" s="1">
        <v>6.1991999999999994</v>
      </c>
      <c r="X20" s="1">
        <v>18.592600000000001</v>
      </c>
      <c r="Y20" s="1">
        <v>5.2069999999999999</v>
      </c>
      <c r="Z20" s="1" t="s">
        <v>38</v>
      </c>
      <c r="AA20" s="1">
        <f t="shared" si="6"/>
        <v>19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0" t="s">
        <v>31</v>
      </c>
      <c r="C21" s="10"/>
      <c r="D21" s="10"/>
      <c r="E21" s="10"/>
      <c r="F21" s="10"/>
      <c r="G21" s="11">
        <v>0</v>
      </c>
      <c r="H21" s="10">
        <v>60</v>
      </c>
      <c r="I21" s="10" t="s">
        <v>32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37.597999999999999</v>
      </c>
      <c r="D22" s="1">
        <v>38.752000000000002</v>
      </c>
      <c r="E22" s="1">
        <v>11.896000000000001</v>
      </c>
      <c r="F22" s="1">
        <v>59.395000000000003</v>
      </c>
      <c r="G22" s="6">
        <v>1</v>
      </c>
      <c r="H22" s="1"/>
      <c r="I22" s="1" t="s">
        <v>37</v>
      </c>
      <c r="J22" s="1">
        <v>12.1</v>
      </c>
      <c r="K22" s="1">
        <f t="shared" si="2"/>
        <v>-0.20399999999999885</v>
      </c>
      <c r="L22" s="1"/>
      <c r="M22" s="1"/>
      <c r="N22" s="1"/>
      <c r="O22" s="1">
        <f t="shared" si="3"/>
        <v>2.3792</v>
      </c>
      <c r="P22" s="5"/>
      <c r="Q22" s="5"/>
      <c r="R22" s="1"/>
      <c r="S22" s="1">
        <f t="shared" si="4"/>
        <v>24.964273705447212</v>
      </c>
      <c r="T22" s="1">
        <f t="shared" si="5"/>
        <v>24.964273705447212</v>
      </c>
      <c r="U22" s="1">
        <v>1.7998000000000001</v>
      </c>
      <c r="V22" s="1">
        <v>0.20119999999999999</v>
      </c>
      <c r="W22" s="1">
        <v>4.1685999999999996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57</v>
      </c>
      <c r="B23" s="10" t="s">
        <v>31</v>
      </c>
      <c r="C23" s="10"/>
      <c r="D23" s="10"/>
      <c r="E23" s="10"/>
      <c r="F23" s="10"/>
      <c r="G23" s="11">
        <v>0</v>
      </c>
      <c r="H23" s="10">
        <v>120</v>
      </c>
      <c r="I23" s="10" t="s">
        <v>32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 t="s">
        <v>33</v>
      </c>
      <c r="AA23" s="10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58</v>
      </c>
      <c r="B24" s="10" t="s">
        <v>35</v>
      </c>
      <c r="C24" s="10"/>
      <c r="D24" s="10"/>
      <c r="E24" s="10"/>
      <c r="F24" s="10"/>
      <c r="G24" s="11">
        <v>0</v>
      </c>
      <c r="H24" s="10">
        <v>120</v>
      </c>
      <c r="I24" s="10" t="s">
        <v>32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 t="s">
        <v>33</v>
      </c>
      <c r="AA24" s="10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59</v>
      </c>
      <c r="B25" s="10" t="s">
        <v>31</v>
      </c>
      <c r="C25" s="10"/>
      <c r="D25" s="10"/>
      <c r="E25" s="10"/>
      <c r="F25" s="10"/>
      <c r="G25" s="11">
        <v>0</v>
      </c>
      <c r="H25" s="10">
        <v>45</v>
      </c>
      <c r="I25" s="10" t="s">
        <v>32</v>
      </c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33</v>
      </c>
      <c r="AA25" s="10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51.188000000000002</v>
      </c>
      <c r="D26" s="1"/>
      <c r="E26" s="1">
        <v>14.347</v>
      </c>
      <c r="F26" s="1">
        <v>36.841000000000001</v>
      </c>
      <c r="G26" s="6">
        <v>1</v>
      </c>
      <c r="H26" s="1">
        <v>45</v>
      </c>
      <c r="I26" s="1" t="s">
        <v>32</v>
      </c>
      <c r="J26" s="1">
        <v>18</v>
      </c>
      <c r="K26" s="1">
        <f t="shared" si="2"/>
        <v>-3.6530000000000005</v>
      </c>
      <c r="L26" s="1"/>
      <c r="M26" s="1"/>
      <c r="N26" s="1"/>
      <c r="O26" s="1">
        <f t="shared" si="3"/>
        <v>2.8693999999999997</v>
      </c>
      <c r="P26" s="5"/>
      <c r="Q26" s="5"/>
      <c r="R26" s="1"/>
      <c r="S26" s="1">
        <f t="shared" si="4"/>
        <v>12.839269533700426</v>
      </c>
      <c r="T26" s="1">
        <f t="shared" si="5"/>
        <v>12.839269533700426</v>
      </c>
      <c r="U26" s="1">
        <v>0.40600000000000003</v>
      </c>
      <c r="V26" s="1">
        <v>0</v>
      </c>
      <c r="W26" s="1">
        <v>1.6512</v>
      </c>
      <c r="X26" s="1">
        <v>4.1223999999999998</v>
      </c>
      <c r="Y26" s="1">
        <v>0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12.500999999999999</v>
      </c>
      <c r="D27" s="1"/>
      <c r="E27" s="1">
        <v>8.1150000000000002</v>
      </c>
      <c r="F27" s="1">
        <v>3.0339999999999998</v>
      </c>
      <c r="G27" s="6">
        <v>1</v>
      </c>
      <c r="H27" s="1">
        <v>60</v>
      </c>
      <c r="I27" s="1" t="s">
        <v>40</v>
      </c>
      <c r="J27" s="1">
        <v>27.9</v>
      </c>
      <c r="K27" s="1">
        <f t="shared" si="2"/>
        <v>-19.784999999999997</v>
      </c>
      <c r="L27" s="1"/>
      <c r="M27" s="1"/>
      <c r="N27" s="1"/>
      <c r="O27" s="1">
        <f t="shared" si="3"/>
        <v>1.623</v>
      </c>
      <c r="P27" s="5">
        <f>ROUND(15*O27-F27,0)</f>
        <v>21</v>
      </c>
      <c r="Q27" s="5"/>
      <c r="R27" s="1"/>
      <c r="S27" s="1">
        <f t="shared" si="4"/>
        <v>14.808379544054221</v>
      </c>
      <c r="T27" s="1">
        <f t="shared" si="5"/>
        <v>1.8693776956253849</v>
      </c>
      <c r="U27" s="1">
        <v>4.8561999999999994</v>
      </c>
      <c r="V27" s="1">
        <v>7.5138000000000007</v>
      </c>
      <c r="W27" s="1">
        <v>7.4154</v>
      </c>
      <c r="X27" s="1">
        <v>6.4525999999999986</v>
      </c>
      <c r="Y27" s="1">
        <v>2.5129999999999999</v>
      </c>
      <c r="Z27" s="1"/>
      <c r="AA27" s="1">
        <f t="shared" si="6"/>
        <v>21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31</v>
      </c>
      <c r="C28" s="10"/>
      <c r="D28" s="10"/>
      <c r="E28" s="10"/>
      <c r="F28" s="10"/>
      <c r="G28" s="11">
        <v>0</v>
      </c>
      <c r="H28" s="10">
        <v>120</v>
      </c>
      <c r="I28" s="10" t="s">
        <v>32</v>
      </c>
      <c r="J28" s="10"/>
      <c r="K28" s="10">
        <f t="shared" si="2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33</v>
      </c>
      <c r="AA28" s="10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32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31</v>
      </c>
      <c r="C30" s="10"/>
      <c r="D30" s="10"/>
      <c r="E30" s="10"/>
      <c r="F30" s="10"/>
      <c r="G30" s="11">
        <v>0</v>
      </c>
      <c r="H30" s="10">
        <v>60</v>
      </c>
      <c r="I30" s="10" t="s">
        <v>32</v>
      </c>
      <c r="J30" s="10"/>
      <c r="K30" s="10">
        <f t="shared" si="2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 t="s">
        <v>33</v>
      </c>
      <c r="AA30" s="10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65</v>
      </c>
      <c r="B31" s="10" t="s">
        <v>35</v>
      </c>
      <c r="C31" s="10"/>
      <c r="D31" s="10"/>
      <c r="E31" s="10"/>
      <c r="F31" s="10"/>
      <c r="G31" s="11">
        <v>0</v>
      </c>
      <c r="H31" s="10">
        <v>60</v>
      </c>
      <c r="I31" s="10" t="s">
        <v>40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 t="s">
        <v>33</v>
      </c>
      <c r="AA31" s="10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66</v>
      </c>
      <c r="B32" s="10" t="s">
        <v>31</v>
      </c>
      <c r="C32" s="10"/>
      <c r="D32" s="10"/>
      <c r="E32" s="10"/>
      <c r="F32" s="10"/>
      <c r="G32" s="11">
        <v>0</v>
      </c>
      <c r="H32" s="10">
        <v>60</v>
      </c>
      <c r="I32" s="10" t="s">
        <v>32</v>
      </c>
      <c r="J32" s="10"/>
      <c r="K32" s="10">
        <f t="shared" si="2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33</v>
      </c>
      <c r="AA32" s="10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35</v>
      </c>
      <c r="C33" s="10"/>
      <c r="D33" s="10"/>
      <c r="E33" s="10"/>
      <c r="F33" s="10"/>
      <c r="G33" s="11">
        <v>0</v>
      </c>
      <c r="H33" s="10">
        <v>45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 t="e">
        <f t="shared" si="4"/>
        <v>#DIV/0!</v>
      </c>
      <c r="T33" s="10" t="e">
        <f t="shared" si="5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33</v>
      </c>
      <c r="AA33" s="1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68</v>
      </c>
      <c r="B34" s="10" t="s">
        <v>31</v>
      </c>
      <c r="C34" s="10"/>
      <c r="D34" s="10"/>
      <c r="E34" s="10"/>
      <c r="F34" s="10"/>
      <c r="G34" s="11">
        <v>0</v>
      </c>
      <c r="H34" s="10">
        <v>45</v>
      </c>
      <c r="I34" s="10" t="s">
        <v>32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33</v>
      </c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69</v>
      </c>
      <c r="B35" s="10" t="s">
        <v>35</v>
      </c>
      <c r="C35" s="10"/>
      <c r="D35" s="10"/>
      <c r="E35" s="10"/>
      <c r="F35" s="10"/>
      <c r="G35" s="11">
        <v>0</v>
      </c>
      <c r="H35" s="10">
        <v>60</v>
      </c>
      <c r="I35" s="10" t="s">
        <v>40</v>
      </c>
      <c r="J35" s="10"/>
      <c r="K35" s="10">
        <f t="shared" si="2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 t="e">
        <f t="shared" si="4"/>
        <v>#DIV/0!</v>
      </c>
      <c r="T35" s="10" t="e">
        <f t="shared" si="5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/>
      <c r="D36" s="10"/>
      <c r="E36" s="10"/>
      <c r="F36" s="10"/>
      <c r="G36" s="11">
        <v>0</v>
      </c>
      <c r="H36" s="10">
        <v>45</v>
      </c>
      <c r="I36" s="10" t="s">
        <v>32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33</v>
      </c>
      <c r="AA36" s="10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71</v>
      </c>
      <c r="B37" s="10" t="s">
        <v>31</v>
      </c>
      <c r="C37" s="10"/>
      <c r="D37" s="10"/>
      <c r="E37" s="10"/>
      <c r="F37" s="10"/>
      <c r="G37" s="11">
        <v>0</v>
      </c>
      <c r="H37" s="10">
        <v>45</v>
      </c>
      <c r="I37" s="10" t="s">
        <v>32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72</v>
      </c>
      <c r="AA37" s="10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49.198999999999998</v>
      </c>
      <c r="D38" s="1">
        <v>85.722999999999999</v>
      </c>
      <c r="E38" s="1">
        <v>18.954000000000001</v>
      </c>
      <c r="F38" s="1">
        <v>114.379</v>
      </c>
      <c r="G38" s="6">
        <v>1</v>
      </c>
      <c r="H38" s="1">
        <v>45</v>
      </c>
      <c r="I38" s="1" t="s">
        <v>37</v>
      </c>
      <c r="J38" s="1">
        <v>18.2</v>
      </c>
      <c r="K38" s="1">
        <f t="shared" ref="K38:K69" si="7">E38-J38</f>
        <v>0.75400000000000134</v>
      </c>
      <c r="L38" s="1"/>
      <c r="M38" s="1"/>
      <c r="N38" s="1"/>
      <c r="O38" s="1">
        <f t="shared" si="3"/>
        <v>3.7907999999999999</v>
      </c>
      <c r="P38" s="5"/>
      <c r="Q38" s="5"/>
      <c r="R38" s="1"/>
      <c r="S38" s="1">
        <f t="shared" si="4"/>
        <v>30.172786746860822</v>
      </c>
      <c r="T38" s="1">
        <f t="shared" si="5"/>
        <v>30.172786746860822</v>
      </c>
      <c r="U38" s="1">
        <v>0.95619999999999994</v>
      </c>
      <c r="V38" s="1">
        <v>8.6926000000000005</v>
      </c>
      <c r="W38" s="1">
        <v>3.8506</v>
      </c>
      <c r="X38" s="1">
        <v>0.9506</v>
      </c>
      <c r="Y38" s="1">
        <v>7.7073999999999998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66</v>
      </c>
      <c r="D39" s="1"/>
      <c r="E39" s="1">
        <v>39.299999999999997</v>
      </c>
      <c r="F39" s="1">
        <v>22.7</v>
      </c>
      <c r="G39" s="6">
        <v>0.4</v>
      </c>
      <c r="H39" s="1">
        <v>60</v>
      </c>
      <c r="I39" s="1" t="s">
        <v>40</v>
      </c>
      <c r="J39" s="1">
        <v>42.3</v>
      </c>
      <c r="K39" s="1">
        <f t="shared" si="7"/>
        <v>-3</v>
      </c>
      <c r="L39" s="1"/>
      <c r="M39" s="1"/>
      <c r="N39" s="1"/>
      <c r="O39" s="1">
        <f t="shared" si="3"/>
        <v>7.8599999999999994</v>
      </c>
      <c r="P39" s="5">
        <f t="shared" ref="P39" si="8">ROUND(15*O39-F39,0)</f>
        <v>95</v>
      </c>
      <c r="Q39" s="5"/>
      <c r="R39" s="1"/>
      <c r="S39" s="1">
        <f t="shared" si="4"/>
        <v>14.974554707379136</v>
      </c>
      <c r="T39" s="1">
        <f t="shared" si="5"/>
        <v>2.8880407124681935</v>
      </c>
      <c r="U39" s="1">
        <v>1</v>
      </c>
      <c r="V39" s="1">
        <v>0.6</v>
      </c>
      <c r="W39" s="1">
        <v>1.6</v>
      </c>
      <c r="X39" s="1">
        <v>0</v>
      </c>
      <c r="Y39" s="1">
        <v>4.8</v>
      </c>
      <c r="Z39" s="1" t="s">
        <v>38</v>
      </c>
      <c r="AA39" s="1">
        <f t="shared" si="6"/>
        <v>38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75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40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76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33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77</v>
      </c>
      <c r="B42" s="10" t="s">
        <v>31</v>
      </c>
      <c r="C42" s="10"/>
      <c r="D42" s="10"/>
      <c r="E42" s="10"/>
      <c r="F42" s="10"/>
      <c r="G42" s="11">
        <v>0</v>
      </c>
      <c r="H42" s="10">
        <v>45</v>
      </c>
      <c r="I42" s="10" t="s">
        <v>32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78</v>
      </c>
      <c r="B43" s="10" t="s">
        <v>31</v>
      </c>
      <c r="C43" s="10"/>
      <c r="D43" s="10"/>
      <c r="E43" s="10"/>
      <c r="F43" s="10"/>
      <c r="G43" s="11">
        <v>0</v>
      </c>
      <c r="H43" s="10">
        <v>60</v>
      </c>
      <c r="I43" s="10" t="s">
        <v>32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 t="e">
        <f t="shared" si="4"/>
        <v>#DIV/0!</v>
      </c>
      <c r="T43" s="10" t="e">
        <f t="shared" si="5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33</v>
      </c>
      <c r="AA43" s="10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31</v>
      </c>
      <c r="C44" s="10"/>
      <c r="D44" s="10"/>
      <c r="E44" s="10"/>
      <c r="F44" s="10"/>
      <c r="G44" s="11">
        <v>0</v>
      </c>
      <c r="H44" s="10">
        <v>60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35</v>
      </c>
      <c r="C46" s="10"/>
      <c r="D46" s="10"/>
      <c r="E46" s="10"/>
      <c r="F46" s="10"/>
      <c r="G46" s="11">
        <v>0</v>
      </c>
      <c r="H46" s="10">
        <v>60</v>
      </c>
      <c r="I46" s="10" t="s">
        <v>40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4"/>
        <v>#DIV/0!</v>
      </c>
      <c r="T46" s="10" t="e">
        <f t="shared" si="5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33</v>
      </c>
      <c r="AA46" s="10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23.077999999999999</v>
      </c>
      <c r="D47" s="1">
        <v>29.832000000000001</v>
      </c>
      <c r="E47" s="1">
        <v>13.959</v>
      </c>
      <c r="F47" s="1">
        <v>31.882000000000001</v>
      </c>
      <c r="G47" s="6">
        <v>1</v>
      </c>
      <c r="H47" s="1">
        <v>45</v>
      </c>
      <c r="I47" s="1" t="s">
        <v>32</v>
      </c>
      <c r="J47" s="1">
        <v>15</v>
      </c>
      <c r="K47" s="1">
        <f t="shared" si="7"/>
        <v>-1.0410000000000004</v>
      </c>
      <c r="L47" s="1"/>
      <c r="M47" s="1"/>
      <c r="N47" s="1"/>
      <c r="O47" s="1">
        <f t="shared" si="3"/>
        <v>2.7917999999999998</v>
      </c>
      <c r="P47" s="5">
        <f>ROUND(13*O47-F47,0)</f>
        <v>4</v>
      </c>
      <c r="Q47" s="5"/>
      <c r="R47" s="1"/>
      <c r="S47" s="1">
        <f t="shared" si="4"/>
        <v>12.852639873916472</v>
      </c>
      <c r="T47" s="1">
        <f t="shared" si="5"/>
        <v>11.419872483702273</v>
      </c>
      <c r="U47" s="1">
        <v>1.1976</v>
      </c>
      <c r="V47" s="1">
        <v>0.3952</v>
      </c>
      <c r="W47" s="1">
        <v>7.2733999999999996</v>
      </c>
      <c r="X47" s="1">
        <v>4.8754</v>
      </c>
      <c r="Y47" s="1">
        <v>1.2689999999999999</v>
      </c>
      <c r="Z47" s="1"/>
      <c r="AA47" s="1">
        <f t="shared" si="6"/>
        <v>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84</v>
      </c>
      <c r="B49" s="10" t="s">
        <v>31</v>
      </c>
      <c r="C49" s="10"/>
      <c r="D49" s="10"/>
      <c r="E49" s="10"/>
      <c r="F49" s="10"/>
      <c r="G49" s="11">
        <v>0</v>
      </c>
      <c r="H49" s="10">
        <v>60</v>
      </c>
      <c r="I49" s="10" t="s">
        <v>32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 t="e">
        <f t="shared" si="4"/>
        <v>#DIV/0!</v>
      </c>
      <c r="T49" s="10" t="e">
        <f t="shared" si="5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33</v>
      </c>
      <c r="AA49" s="10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85</v>
      </c>
      <c r="B50" s="10" t="s">
        <v>31</v>
      </c>
      <c r="C50" s="10"/>
      <c r="D50" s="10"/>
      <c r="E50" s="10"/>
      <c r="F50" s="10"/>
      <c r="G50" s="11">
        <v>0</v>
      </c>
      <c r="H50" s="10">
        <v>45</v>
      </c>
      <c r="I50" s="10" t="s">
        <v>32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33</v>
      </c>
      <c r="AA50" s="10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86</v>
      </c>
      <c r="B51" s="10" t="s">
        <v>35</v>
      </c>
      <c r="C51" s="10"/>
      <c r="D51" s="10"/>
      <c r="E51" s="10"/>
      <c r="F51" s="10"/>
      <c r="G51" s="11">
        <v>0</v>
      </c>
      <c r="H51" s="10">
        <v>45</v>
      </c>
      <c r="I51" s="10" t="s">
        <v>32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 t="e">
        <f t="shared" si="4"/>
        <v>#DIV/0!</v>
      </c>
      <c r="T51" s="10" t="e">
        <f t="shared" si="5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 t="s">
        <v>33</v>
      </c>
      <c r="AA51" s="10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87</v>
      </c>
      <c r="B52" s="10" t="s">
        <v>35</v>
      </c>
      <c r="C52" s="10"/>
      <c r="D52" s="10"/>
      <c r="E52" s="10"/>
      <c r="F52" s="10"/>
      <c r="G52" s="11">
        <v>0</v>
      </c>
      <c r="H52" s="10">
        <v>45</v>
      </c>
      <c r="I52" s="10" t="s">
        <v>32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 t="s">
        <v>33</v>
      </c>
      <c r="AA52" s="10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88</v>
      </c>
      <c r="B53" s="10" t="s">
        <v>31</v>
      </c>
      <c r="C53" s="10"/>
      <c r="D53" s="10"/>
      <c r="E53" s="10"/>
      <c r="F53" s="10"/>
      <c r="G53" s="11">
        <v>0</v>
      </c>
      <c r="H53" s="10">
        <v>45</v>
      </c>
      <c r="I53" s="10" t="s">
        <v>32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33</v>
      </c>
      <c r="AA53" s="10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31</v>
      </c>
      <c r="C54" s="1">
        <v>6</v>
      </c>
      <c r="D54" s="1"/>
      <c r="E54" s="1"/>
      <c r="F54" s="1"/>
      <c r="G54" s="6">
        <v>0.35</v>
      </c>
      <c r="H54" s="1">
        <v>45</v>
      </c>
      <c r="I54" s="1" t="s">
        <v>32</v>
      </c>
      <c r="J54" s="1">
        <v>6.3</v>
      </c>
      <c r="K54" s="1">
        <f t="shared" si="7"/>
        <v>-6.3</v>
      </c>
      <c r="L54" s="1"/>
      <c r="M54" s="1"/>
      <c r="N54" s="1"/>
      <c r="O54" s="1">
        <f t="shared" si="3"/>
        <v>0</v>
      </c>
      <c r="P54" s="5">
        <v>40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3.6</v>
      </c>
      <c r="V54" s="1">
        <v>4</v>
      </c>
      <c r="W54" s="1">
        <v>4.8</v>
      </c>
      <c r="X54" s="1">
        <v>5.2</v>
      </c>
      <c r="Y54" s="1">
        <v>6.4</v>
      </c>
      <c r="Z54" s="1"/>
      <c r="AA54" s="1">
        <f t="shared" si="6"/>
        <v>14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90</v>
      </c>
      <c r="B55" s="10" t="s">
        <v>31</v>
      </c>
      <c r="C55" s="10"/>
      <c r="D55" s="10"/>
      <c r="E55" s="10"/>
      <c r="F55" s="10"/>
      <c r="G55" s="11">
        <v>0</v>
      </c>
      <c r="H55" s="10">
        <v>45</v>
      </c>
      <c r="I55" s="10" t="s">
        <v>32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 t="e">
        <f t="shared" si="4"/>
        <v>#DIV/0!</v>
      </c>
      <c r="T55" s="10" t="e">
        <f t="shared" si="5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33</v>
      </c>
      <c r="AA55" s="10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48</v>
      </c>
      <c r="D56" s="1">
        <v>84</v>
      </c>
      <c r="E56" s="1">
        <v>18</v>
      </c>
      <c r="F56" s="1">
        <v>109</v>
      </c>
      <c r="G56" s="6">
        <v>0.35</v>
      </c>
      <c r="H56" s="1">
        <v>45</v>
      </c>
      <c r="I56" s="1" t="s">
        <v>37</v>
      </c>
      <c r="J56" s="1">
        <v>17.3</v>
      </c>
      <c r="K56" s="1">
        <f t="shared" si="7"/>
        <v>0.69999999999999929</v>
      </c>
      <c r="L56" s="1"/>
      <c r="M56" s="1"/>
      <c r="N56" s="1"/>
      <c r="O56" s="1">
        <f t="shared" si="3"/>
        <v>3.6</v>
      </c>
      <c r="P56" s="5"/>
      <c r="Q56" s="5"/>
      <c r="R56" s="1"/>
      <c r="S56" s="1">
        <f t="shared" si="4"/>
        <v>30.277777777777779</v>
      </c>
      <c r="T56" s="1">
        <f t="shared" si="5"/>
        <v>30.277777777777779</v>
      </c>
      <c r="U56" s="1">
        <v>3.6</v>
      </c>
      <c r="V56" s="1">
        <v>3.6</v>
      </c>
      <c r="W56" s="1">
        <v>4.8</v>
      </c>
      <c r="X56" s="1">
        <v>6.2</v>
      </c>
      <c r="Y56" s="1">
        <v>11.2</v>
      </c>
      <c r="Z56" s="18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58</v>
      </c>
      <c r="D57" s="1">
        <v>1</v>
      </c>
      <c r="E57" s="1">
        <v>20</v>
      </c>
      <c r="F57" s="1">
        <v>12</v>
      </c>
      <c r="G57" s="6">
        <v>0.35</v>
      </c>
      <c r="H57" s="1">
        <v>45</v>
      </c>
      <c r="I57" s="1" t="s">
        <v>37</v>
      </c>
      <c r="J57" s="1">
        <v>22</v>
      </c>
      <c r="K57" s="1">
        <f t="shared" si="7"/>
        <v>-2</v>
      </c>
      <c r="L57" s="1"/>
      <c r="M57" s="1"/>
      <c r="N57" s="1"/>
      <c r="O57" s="1">
        <f t="shared" si="3"/>
        <v>4</v>
      </c>
      <c r="P57" s="5">
        <f t="shared" ref="P57" si="9">ROUND(15*O57-F57,0)</f>
        <v>48</v>
      </c>
      <c r="Q57" s="5"/>
      <c r="R57" s="1"/>
      <c r="S57" s="1">
        <f t="shared" si="4"/>
        <v>15</v>
      </c>
      <c r="T57" s="1">
        <f t="shared" si="5"/>
        <v>3</v>
      </c>
      <c r="U57" s="1">
        <v>3.2</v>
      </c>
      <c r="V57" s="1">
        <v>3.6</v>
      </c>
      <c r="W57" s="1">
        <v>4.8</v>
      </c>
      <c r="X57" s="1">
        <v>5.4</v>
      </c>
      <c r="Y57" s="1">
        <v>11.2</v>
      </c>
      <c r="Z57" s="1"/>
      <c r="AA57" s="1">
        <f t="shared" si="6"/>
        <v>16.799999999999997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93</v>
      </c>
      <c r="B58" s="10" t="s">
        <v>31</v>
      </c>
      <c r="C58" s="10"/>
      <c r="D58" s="10"/>
      <c r="E58" s="10"/>
      <c r="F58" s="10"/>
      <c r="G58" s="11">
        <v>0</v>
      </c>
      <c r="H58" s="10">
        <v>45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3"/>
        <v>0</v>
      </c>
      <c r="P58" s="12"/>
      <c r="Q58" s="12"/>
      <c r="R58" s="10"/>
      <c r="S58" s="10" t="e">
        <f t="shared" si="4"/>
        <v>#DIV/0!</v>
      </c>
      <c r="T58" s="10" t="e">
        <f t="shared" si="5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94</v>
      </c>
      <c r="B59" s="10" t="s">
        <v>31</v>
      </c>
      <c r="C59" s="10"/>
      <c r="D59" s="10"/>
      <c r="E59" s="10"/>
      <c r="F59" s="10"/>
      <c r="G59" s="11">
        <v>0</v>
      </c>
      <c r="H59" s="10">
        <v>45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4"/>
        <v>#DIV/0!</v>
      </c>
      <c r="T59" s="10" t="e">
        <f t="shared" si="5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95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96</v>
      </c>
      <c r="AA60" s="10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/>
      <c r="D61" s="1">
        <v>46</v>
      </c>
      <c r="E61" s="17">
        <f>E89</f>
        <v>47</v>
      </c>
      <c r="F61" s="17">
        <f>46+F89</f>
        <v>67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37</v>
      </c>
      <c r="L61" s="1"/>
      <c r="M61" s="1"/>
      <c r="N61" s="1"/>
      <c r="O61" s="1">
        <f t="shared" si="3"/>
        <v>9.4</v>
      </c>
      <c r="P61" s="5">
        <f>ROUND(15*O61-F61,0)</f>
        <v>74</v>
      </c>
      <c r="Q61" s="5"/>
      <c r="R61" s="1"/>
      <c r="S61" s="1">
        <f t="shared" si="4"/>
        <v>15</v>
      </c>
      <c r="T61" s="1">
        <f t="shared" si="5"/>
        <v>7.1276595744680851</v>
      </c>
      <c r="U61" s="1">
        <v>0.4</v>
      </c>
      <c r="V61" s="1">
        <v>0</v>
      </c>
      <c r="W61" s="1">
        <v>14</v>
      </c>
      <c r="X61" s="1">
        <v>2</v>
      </c>
      <c r="Y61" s="1">
        <v>11.8</v>
      </c>
      <c r="Z61" s="19" t="s">
        <v>130</v>
      </c>
      <c r="AA61" s="1">
        <f t="shared" si="6"/>
        <v>30.34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31</v>
      </c>
      <c r="C62" s="1">
        <v>93</v>
      </c>
      <c r="D62" s="1"/>
      <c r="E62" s="1">
        <v>30</v>
      </c>
      <c r="F62" s="1">
        <v>63</v>
      </c>
      <c r="G62" s="6">
        <v>0.41</v>
      </c>
      <c r="H62" s="1">
        <v>45</v>
      </c>
      <c r="I62" s="1" t="s">
        <v>32</v>
      </c>
      <c r="J62" s="1">
        <v>28</v>
      </c>
      <c r="K62" s="1">
        <f t="shared" si="7"/>
        <v>2</v>
      </c>
      <c r="L62" s="1"/>
      <c r="M62" s="1"/>
      <c r="N62" s="1"/>
      <c r="O62" s="1">
        <f t="shared" si="3"/>
        <v>6</v>
      </c>
      <c r="P62" s="5">
        <f t="shared" ref="P62" si="10">ROUND(13*O62-F62,0)</f>
        <v>15</v>
      </c>
      <c r="Q62" s="5"/>
      <c r="R62" s="1"/>
      <c r="S62" s="1">
        <f t="shared" si="4"/>
        <v>13</v>
      </c>
      <c r="T62" s="1">
        <f t="shared" si="5"/>
        <v>10.5</v>
      </c>
      <c r="U62" s="1">
        <v>1.4</v>
      </c>
      <c r="V62" s="1">
        <v>0</v>
      </c>
      <c r="W62" s="1">
        <v>0</v>
      </c>
      <c r="X62" s="1">
        <v>10</v>
      </c>
      <c r="Y62" s="1">
        <v>0</v>
      </c>
      <c r="Z62" s="1"/>
      <c r="AA62" s="1">
        <f t="shared" si="6"/>
        <v>6.1499999999999995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99</v>
      </c>
      <c r="B63" s="10" t="s">
        <v>31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3"/>
        <v>0</v>
      </c>
      <c r="P63" s="12"/>
      <c r="Q63" s="12"/>
      <c r="R63" s="10"/>
      <c r="S63" s="10" t="e">
        <f t="shared" si="4"/>
        <v>#DIV/0!</v>
      </c>
      <c r="T63" s="10" t="e">
        <f t="shared" si="5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100</v>
      </c>
      <c r="AA63" s="10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101</v>
      </c>
      <c r="B64" s="10" t="s">
        <v>35</v>
      </c>
      <c r="C64" s="10"/>
      <c r="D64" s="10"/>
      <c r="E64" s="10"/>
      <c r="F64" s="10"/>
      <c r="G64" s="11">
        <v>0</v>
      </c>
      <c r="H64" s="10">
        <v>30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102</v>
      </c>
      <c r="B65" s="10" t="s">
        <v>35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103</v>
      </c>
      <c r="B66" s="10" t="s">
        <v>35</v>
      </c>
      <c r="C66" s="10"/>
      <c r="D66" s="10"/>
      <c r="E66" s="10"/>
      <c r="F66" s="10"/>
      <c r="G66" s="11">
        <v>0</v>
      </c>
      <c r="H66" s="10">
        <v>45</v>
      </c>
      <c r="I66" s="10" t="s">
        <v>32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33</v>
      </c>
      <c r="AA66" s="10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104</v>
      </c>
      <c r="B67" s="10" t="s">
        <v>35</v>
      </c>
      <c r="C67" s="10"/>
      <c r="D67" s="10"/>
      <c r="E67" s="10"/>
      <c r="F67" s="10"/>
      <c r="G67" s="11">
        <v>0</v>
      </c>
      <c r="H67" s="10">
        <v>60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105</v>
      </c>
      <c r="B68" s="10" t="s">
        <v>31</v>
      </c>
      <c r="C68" s="10">
        <v>16</v>
      </c>
      <c r="D68" s="10"/>
      <c r="E68" s="10">
        <v>11</v>
      </c>
      <c r="F68" s="10">
        <v>5</v>
      </c>
      <c r="G68" s="11">
        <v>0</v>
      </c>
      <c r="H68" s="10">
        <v>45</v>
      </c>
      <c r="I68" s="10" t="s">
        <v>32</v>
      </c>
      <c r="J68" s="10">
        <v>11</v>
      </c>
      <c r="K68" s="10">
        <f t="shared" si="7"/>
        <v>0</v>
      </c>
      <c r="L68" s="10"/>
      <c r="M68" s="10"/>
      <c r="N68" s="10"/>
      <c r="O68" s="10">
        <f t="shared" si="3"/>
        <v>2.2000000000000002</v>
      </c>
      <c r="P68" s="12"/>
      <c r="Q68" s="12"/>
      <c r="R68" s="10"/>
      <c r="S68" s="10">
        <f t="shared" si="4"/>
        <v>2.2727272727272725</v>
      </c>
      <c r="T68" s="10">
        <f t="shared" si="5"/>
        <v>2.2727272727272725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 t="s">
        <v>33</v>
      </c>
      <c r="AA68" s="10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106</v>
      </c>
      <c r="B69" s="10" t="s">
        <v>31</v>
      </c>
      <c r="C69" s="10"/>
      <c r="D69" s="10"/>
      <c r="E69" s="10"/>
      <c r="F69" s="10"/>
      <c r="G69" s="11">
        <v>0</v>
      </c>
      <c r="H69" s="10">
        <v>45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107</v>
      </c>
      <c r="B70" s="10" t="s">
        <v>31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0" si="11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108</v>
      </c>
      <c r="B71" s="10" t="s">
        <v>31</v>
      </c>
      <c r="C71" s="10"/>
      <c r="D71" s="10"/>
      <c r="E71" s="10"/>
      <c r="F71" s="10"/>
      <c r="G71" s="11">
        <v>0</v>
      </c>
      <c r="H71" s="10">
        <v>120</v>
      </c>
      <c r="I71" s="10" t="s">
        <v>32</v>
      </c>
      <c r="J71" s="10"/>
      <c r="K71" s="10">
        <f t="shared" si="11"/>
        <v>0</v>
      </c>
      <c r="L71" s="10"/>
      <c r="M71" s="10"/>
      <c r="N71" s="10"/>
      <c r="O71" s="10">
        <f t="shared" ref="O71:O90" si="12">E71/5</f>
        <v>0</v>
      </c>
      <c r="P71" s="12"/>
      <c r="Q71" s="12"/>
      <c r="R71" s="10"/>
      <c r="S71" s="10" t="e">
        <f t="shared" ref="S71:S90" si="13">(F71+P71)/O71</f>
        <v>#DIV/0!</v>
      </c>
      <c r="T71" s="10" t="e">
        <f t="shared" ref="T71:T90" si="14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109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1"/>
        <v>0</v>
      </c>
      <c r="L72" s="10"/>
      <c r="M72" s="10"/>
      <c r="N72" s="10"/>
      <c r="O72" s="10">
        <f t="shared" si="12"/>
        <v>0</v>
      </c>
      <c r="P72" s="12"/>
      <c r="Q72" s="12"/>
      <c r="R72" s="10"/>
      <c r="S72" s="10" t="e">
        <f t="shared" si="13"/>
        <v>#DIV/0!</v>
      </c>
      <c r="T72" s="10" t="e">
        <f t="shared" si="14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110</v>
      </c>
      <c r="B73" s="10" t="s">
        <v>31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1"/>
        <v>0</v>
      </c>
      <c r="L73" s="10"/>
      <c r="M73" s="10"/>
      <c r="N73" s="10"/>
      <c r="O73" s="10">
        <f t="shared" si="12"/>
        <v>0</v>
      </c>
      <c r="P73" s="12"/>
      <c r="Q73" s="12"/>
      <c r="R73" s="10"/>
      <c r="S73" s="10" t="e">
        <f t="shared" si="13"/>
        <v>#DIV/0!</v>
      </c>
      <c r="T73" s="10" t="e">
        <f t="shared" si="14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33</v>
      </c>
      <c r="AA73" s="10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111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1"/>
        <v>0</v>
      </c>
      <c r="L74" s="10"/>
      <c r="M74" s="10"/>
      <c r="N74" s="10"/>
      <c r="O74" s="10">
        <f t="shared" si="12"/>
        <v>0</v>
      </c>
      <c r="P74" s="12"/>
      <c r="Q74" s="12"/>
      <c r="R74" s="10"/>
      <c r="S74" s="10" t="e">
        <f t="shared" si="13"/>
        <v>#DIV/0!</v>
      </c>
      <c r="T74" s="10" t="e">
        <f t="shared" si="14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112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1"/>
        <v>0</v>
      </c>
      <c r="L75" s="10"/>
      <c r="M75" s="10"/>
      <c r="N75" s="10"/>
      <c r="O75" s="10">
        <f t="shared" si="12"/>
        <v>0</v>
      </c>
      <c r="P75" s="12"/>
      <c r="Q75" s="12"/>
      <c r="R75" s="10"/>
      <c r="S75" s="10" t="e">
        <f t="shared" si="13"/>
        <v>#DIV/0!</v>
      </c>
      <c r="T75" s="10" t="e">
        <f t="shared" si="14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1"/>
        <v>0</v>
      </c>
      <c r="L76" s="10"/>
      <c r="M76" s="10"/>
      <c r="N76" s="10"/>
      <c r="O76" s="10">
        <f t="shared" si="12"/>
        <v>0</v>
      </c>
      <c r="P76" s="12"/>
      <c r="Q76" s="12"/>
      <c r="R76" s="10"/>
      <c r="S76" s="10" t="e">
        <f t="shared" si="13"/>
        <v>#DIV/0!</v>
      </c>
      <c r="T76" s="10" t="e">
        <f t="shared" si="14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1"/>
        <v>0</v>
      </c>
      <c r="L77" s="10"/>
      <c r="M77" s="10"/>
      <c r="N77" s="10"/>
      <c r="O77" s="10">
        <f t="shared" si="12"/>
        <v>0</v>
      </c>
      <c r="P77" s="12"/>
      <c r="Q77" s="12"/>
      <c r="R77" s="10"/>
      <c r="S77" s="10" t="e">
        <f t="shared" si="13"/>
        <v>#DIV/0!</v>
      </c>
      <c r="T77" s="10" t="e">
        <f t="shared" si="14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35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1"/>
        <v>0</v>
      </c>
      <c r="L78" s="10"/>
      <c r="M78" s="10"/>
      <c r="N78" s="10"/>
      <c r="O78" s="10">
        <f t="shared" si="12"/>
        <v>0</v>
      </c>
      <c r="P78" s="12"/>
      <c r="Q78" s="12"/>
      <c r="R78" s="10"/>
      <c r="S78" s="10" t="e">
        <f t="shared" si="13"/>
        <v>#DIV/0!</v>
      </c>
      <c r="T78" s="10" t="e">
        <f t="shared" si="14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116</v>
      </c>
      <c r="B79" s="10" t="s">
        <v>31</v>
      </c>
      <c r="C79" s="10"/>
      <c r="D79" s="10"/>
      <c r="E79" s="10"/>
      <c r="F79" s="10"/>
      <c r="G79" s="11">
        <v>0</v>
      </c>
      <c r="H79" s="10">
        <v>45</v>
      </c>
      <c r="I79" s="10" t="s">
        <v>32</v>
      </c>
      <c r="J79" s="10"/>
      <c r="K79" s="10">
        <f t="shared" si="11"/>
        <v>0</v>
      </c>
      <c r="L79" s="10"/>
      <c r="M79" s="10"/>
      <c r="N79" s="10"/>
      <c r="O79" s="10">
        <f t="shared" si="12"/>
        <v>0</v>
      </c>
      <c r="P79" s="12"/>
      <c r="Q79" s="12"/>
      <c r="R79" s="10"/>
      <c r="S79" s="10" t="e">
        <f t="shared" si="13"/>
        <v>#DIV/0!</v>
      </c>
      <c r="T79" s="10" t="e">
        <f t="shared" si="14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33</v>
      </c>
      <c r="AA79" s="10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117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1"/>
        <v>0</v>
      </c>
      <c r="L80" s="10"/>
      <c r="M80" s="10"/>
      <c r="N80" s="10"/>
      <c r="O80" s="10">
        <f t="shared" si="12"/>
        <v>0</v>
      </c>
      <c r="P80" s="12"/>
      <c r="Q80" s="12"/>
      <c r="R80" s="10"/>
      <c r="S80" s="10" t="e">
        <f t="shared" si="13"/>
        <v>#DIV/0!</v>
      </c>
      <c r="T80" s="10" t="e">
        <f t="shared" si="14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33</v>
      </c>
      <c r="AA80" s="10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118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1"/>
        <v>0</v>
      </c>
      <c r="L81" s="10"/>
      <c r="M81" s="10"/>
      <c r="N81" s="10"/>
      <c r="O81" s="10">
        <f t="shared" si="12"/>
        <v>0</v>
      </c>
      <c r="P81" s="12"/>
      <c r="Q81" s="12"/>
      <c r="R81" s="10"/>
      <c r="S81" s="10" t="e">
        <f t="shared" si="13"/>
        <v>#DIV/0!</v>
      </c>
      <c r="T81" s="10" t="e">
        <f t="shared" si="14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33</v>
      </c>
      <c r="AA81" s="10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119</v>
      </c>
      <c r="B82" s="10" t="s">
        <v>31</v>
      </c>
      <c r="C82" s="10"/>
      <c r="D82" s="10"/>
      <c r="E82" s="10"/>
      <c r="F82" s="10"/>
      <c r="G82" s="11">
        <v>0</v>
      </c>
      <c r="H82" s="10">
        <v>45</v>
      </c>
      <c r="I82" s="10" t="s">
        <v>32</v>
      </c>
      <c r="J82" s="10"/>
      <c r="K82" s="10">
        <f t="shared" si="11"/>
        <v>0</v>
      </c>
      <c r="L82" s="10"/>
      <c r="M82" s="10"/>
      <c r="N82" s="10"/>
      <c r="O82" s="10">
        <f t="shared" si="12"/>
        <v>0</v>
      </c>
      <c r="P82" s="12"/>
      <c r="Q82" s="12"/>
      <c r="R82" s="10"/>
      <c r="S82" s="10" t="e">
        <f t="shared" si="13"/>
        <v>#DIV/0!</v>
      </c>
      <c r="T82" s="10" t="e">
        <f t="shared" si="14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120</v>
      </c>
      <c r="B83" s="10" t="s">
        <v>31</v>
      </c>
      <c r="C83" s="10"/>
      <c r="D83" s="10"/>
      <c r="E83" s="10"/>
      <c r="F83" s="10"/>
      <c r="G83" s="11">
        <v>0</v>
      </c>
      <c r="H83" s="10">
        <v>45</v>
      </c>
      <c r="I83" s="10" t="s">
        <v>32</v>
      </c>
      <c r="J83" s="10"/>
      <c r="K83" s="10">
        <f t="shared" si="11"/>
        <v>0</v>
      </c>
      <c r="L83" s="10"/>
      <c r="M83" s="10"/>
      <c r="N83" s="10"/>
      <c r="O83" s="10">
        <f t="shared" si="12"/>
        <v>0</v>
      </c>
      <c r="P83" s="12"/>
      <c r="Q83" s="12"/>
      <c r="R83" s="10"/>
      <c r="S83" s="10" t="e">
        <f t="shared" si="13"/>
        <v>#DIV/0!</v>
      </c>
      <c r="T83" s="10" t="e">
        <f t="shared" si="14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121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1"/>
        <v>0</v>
      </c>
      <c r="L84" s="10"/>
      <c r="M84" s="10"/>
      <c r="N84" s="10"/>
      <c r="O84" s="10">
        <f t="shared" si="12"/>
        <v>0</v>
      </c>
      <c r="P84" s="12"/>
      <c r="Q84" s="12"/>
      <c r="R84" s="10"/>
      <c r="S84" s="10" t="e">
        <f t="shared" si="13"/>
        <v>#DIV/0!</v>
      </c>
      <c r="T84" s="10" t="e">
        <f t="shared" si="14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122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1"/>
        <v>0</v>
      </c>
      <c r="L85" s="10"/>
      <c r="M85" s="10"/>
      <c r="N85" s="10"/>
      <c r="O85" s="10">
        <f t="shared" si="12"/>
        <v>0</v>
      </c>
      <c r="P85" s="12"/>
      <c r="Q85" s="12"/>
      <c r="R85" s="10"/>
      <c r="S85" s="10" t="e">
        <f t="shared" si="13"/>
        <v>#DIV/0!</v>
      </c>
      <c r="T85" s="10" t="e">
        <f t="shared" si="14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33</v>
      </c>
      <c r="AA85" s="10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1"/>
        <v>0</v>
      </c>
      <c r="L86" s="10"/>
      <c r="M86" s="10"/>
      <c r="N86" s="10"/>
      <c r="O86" s="10">
        <f t="shared" si="12"/>
        <v>0</v>
      </c>
      <c r="P86" s="12"/>
      <c r="Q86" s="12"/>
      <c r="R86" s="10"/>
      <c r="S86" s="10" t="e">
        <f t="shared" si="13"/>
        <v>#DIV/0!</v>
      </c>
      <c r="T86" s="10" t="e">
        <f t="shared" si="14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35</v>
      </c>
      <c r="C87" s="1">
        <v>90.820999999999998</v>
      </c>
      <c r="D87" s="1">
        <v>8.4670000000000005</v>
      </c>
      <c r="E87" s="1">
        <v>22.827999999999999</v>
      </c>
      <c r="F87" s="1">
        <v>72.361000000000004</v>
      </c>
      <c r="G87" s="6">
        <v>1</v>
      </c>
      <c r="H87" s="1" t="e">
        <v>#N/A</v>
      </c>
      <c r="I87" s="1" t="s">
        <v>37</v>
      </c>
      <c r="J87" s="1">
        <v>22</v>
      </c>
      <c r="K87" s="1">
        <f t="shared" si="11"/>
        <v>0.8279999999999994</v>
      </c>
      <c r="L87" s="1"/>
      <c r="M87" s="1"/>
      <c r="N87" s="1"/>
      <c r="O87" s="1">
        <f t="shared" si="12"/>
        <v>4.5655999999999999</v>
      </c>
      <c r="P87" s="5"/>
      <c r="Q87" s="5"/>
      <c r="R87" s="1"/>
      <c r="S87" s="1">
        <f t="shared" si="13"/>
        <v>15.849176449973719</v>
      </c>
      <c r="T87" s="1">
        <f t="shared" si="14"/>
        <v>15.849176449973719</v>
      </c>
      <c r="U87" s="1">
        <v>1.2363999999999999</v>
      </c>
      <c r="V87" s="1">
        <v>1.6524000000000001</v>
      </c>
      <c r="W87" s="1">
        <v>0</v>
      </c>
      <c r="X87" s="1">
        <v>3.3736000000000002</v>
      </c>
      <c r="Y87" s="1">
        <v>13.6092</v>
      </c>
      <c r="Z87" s="16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125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40</v>
      </c>
      <c r="J88" s="10"/>
      <c r="K88" s="10">
        <f t="shared" si="11"/>
        <v>0</v>
      </c>
      <c r="L88" s="10"/>
      <c r="M88" s="10"/>
      <c r="N88" s="10"/>
      <c r="O88" s="10">
        <f t="shared" si="12"/>
        <v>0</v>
      </c>
      <c r="P88" s="12"/>
      <c r="Q88" s="12"/>
      <c r="R88" s="10"/>
      <c r="S88" s="10" t="e">
        <f t="shared" si="13"/>
        <v>#DIV/0!</v>
      </c>
      <c r="T88" s="10" t="e">
        <f t="shared" si="14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126</v>
      </c>
      <c r="B89" s="13" t="s">
        <v>31</v>
      </c>
      <c r="C89" s="13">
        <v>70</v>
      </c>
      <c r="D89" s="13"/>
      <c r="E89" s="17">
        <v>47</v>
      </c>
      <c r="F89" s="17">
        <v>21</v>
      </c>
      <c r="G89" s="14">
        <v>0</v>
      </c>
      <c r="H89" s="13">
        <v>45</v>
      </c>
      <c r="I89" s="13" t="s">
        <v>127</v>
      </c>
      <c r="J89" s="13">
        <v>52</v>
      </c>
      <c r="K89" s="13">
        <f t="shared" si="11"/>
        <v>-5</v>
      </c>
      <c r="L89" s="13"/>
      <c r="M89" s="13"/>
      <c r="N89" s="13"/>
      <c r="O89" s="13">
        <f t="shared" si="12"/>
        <v>9.4</v>
      </c>
      <c r="P89" s="15"/>
      <c r="Q89" s="15"/>
      <c r="R89" s="13"/>
      <c r="S89" s="13">
        <f t="shared" si="13"/>
        <v>2.2340425531914891</v>
      </c>
      <c r="T89" s="13">
        <f t="shared" si="14"/>
        <v>2.2340425531914891</v>
      </c>
      <c r="U89" s="13">
        <v>0</v>
      </c>
      <c r="V89" s="13">
        <v>0</v>
      </c>
      <c r="W89" s="13">
        <v>8</v>
      </c>
      <c r="X89" s="13"/>
      <c r="Y89" s="13"/>
      <c r="Z89" s="13" t="s">
        <v>128</v>
      </c>
      <c r="AA89" s="13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129</v>
      </c>
      <c r="B90" s="10" t="s">
        <v>31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1"/>
        <v>0</v>
      </c>
      <c r="L90" s="10"/>
      <c r="M90" s="10"/>
      <c r="N90" s="10"/>
      <c r="O90" s="10">
        <f t="shared" si="12"/>
        <v>0</v>
      </c>
      <c r="P90" s="12"/>
      <c r="Q90" s="12"/>
      <c r="R90" s="10"/>
      <c r="S90" s="10" t="e">
        <f t="shared" si="13"/>
        <v>#DIV/0!</v>
      </c>
      <c r="T90" s="10" t="e">
        <f t="shared" si="14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D743012-7E0F-4C1E-A3FD-8D00310E04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2024-08-06T12:05:11Z</dcterms:created>
  <dcterms:modified xsi:type="dcterms:W3CDTF">2024-08-13T06:20:21Z</dcterms:modified>
</cp:coreProperties>
</file>