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8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2" i="1" s="1"/>
  <c r="A11" i="1"/>
</calcChain>
</file>

<file path=xl/sharedStrings.xml><?xml version="1.0" encoding="utf-8"?>
<sst xmlns="http://schemas.openxmlformats.org/spreadsheetml/2006/main" count="361" uniqueCount="214">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</sst>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6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45616</v>
      </c>
      <c r="E3" s="7" t="s">
        <v>3</v>
      </c>
      <c r="F3" s="97"/>
      <c r="G3" s="101">
        <v>45619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600</v>
      </c>
      <c r="F21" s="23">
        <v>0.4</v>
      </c>
      <c r="G21" s="23">
        <f>E21*0.4</f>
        <v>240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400</v>
      </c>
      <c r="F23" s="23">
        <v>2</v>
      </c>
      <c r="G23" s="23">
        <f>E23*1</f>
        <v>400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>
        <v>50</v>
      </c>
      <c r="F24" s="23"/>
      <c r="G24" s="23">
        <f>E24*1</f>
        <v>50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>
        <v>50</v>
      </c>
      <c r="F27" s="23">
        <v>1.366666666666666</v>
      </c>
      <c r="G27" s="23">
        <f>E27*1</f>
        <v>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RIGHT(D39:D169,4)</f>
        <v>6948</v>
      </c>
      <c r="B39" s="27" t="s">
        <v>52</v>
      </c>
      <c r="C39" s="30" t="s">
        <v>23</v>
      </c>
      <c r="D39" s="28">
        <v>1001022656948</v>
      </c>
      <c r="E39" s="24">
        <v>100</v>
      </c>
      <c r="F39" s="23"/>
      <c r="G39" s="23">
        <f>E39</f>
        <v>100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RIGHT(D40:D170,4)</f>
        <v>6955</v>
      </c>
      <c r="B40" s="27" t="s">
        <v>53</v>
      </c>
      <c r="C40" s="30" t="s">
        <v>23</v>
      </c>
      <c r="D40" s="28">
        <v>1001022376955</v>
      </c>
      <c r="E40" s="24">
        <v>700</v>
      </c>
      <c r="F40" s="23"/>
      <c r="G40" s="23">
        <f>E40</f>
        <v>700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RIGHT(D41:D168,4)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RIGHT(D42:D167,4)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RIGHT(D43:D170,4)</f>
        <v>6768</v>
      </c>
      <c r="B43" s="27" t="s">
        <v>56</v>
      </c>
      <c r="C43" s="33" t="s">
        <v>26</v>
      </c>
      <c r="D43" s="28">
        <v>1001025176768</v>
      </c>
      <c r="E43" s="24">
        <v>30</v>
      </c>
      <c r="F43" s="23"/>
      <c r="G43" s="23">
        <f>E43*0.41</f>
        <v>12.299999999999999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RIGHT(D44:D171,4)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RIGHT(D45:D174,4)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RIGHT(D46:D179,4)</f>
        <v>6854</v>
      </c>
      <c r="B46" s="27" t="s">
        <v>59</v>
      </c>
      <c r="C46" s="33" t="s">
        <v>26</v>
      </c>
      <c r="D46" s="28">
        <v>1001022656854</v>
      </c>
      <c r="E46" s="24">
        <v>120</v>
      </c>
      <c r="F46" s="23"/>
      <c r="G46" s="23">
        <f>E46*0.6</f>
        <v>72</v>
      </c>
      <c r="H46" s="14"/>
      <c r="I46" s="14"/>
      <c r="J46" s="39"/>
    </row>
    <row r="47" spans="1:11" ht="16.5" customHeight="1" x14ac:dyDescent="0.25">
      <c r="A47" s="94" t="str">
        <f>RIGHT(D47:D180,4)</f>
        <v>6852</v>
      </c>
      <c r="B47" s="27" t="s">
        <v>60</v>
      </c>
      <c r="C47" s="33" t="s">
        <v>26</v>
      </c>
      <c r="D47" s="28">
        <v>1001022656852</v>
      </c>
      <c r="E47" s="24">
        <v>360</v>
      </c>
      <c r="F47" s="23"/>
      <c r="G47" s="23">
        <f>E47*0.35</f>
        <v>125.99999999999999</v>
      </c>
      <c r="H47" s="14"/>
      <c r="I47" s="14"/>
      <c r="J47" s="39"/>
    </row>
    <row r="48" spans="1:11" ht="16.5" customHeight="1" x14ac:dyDescent="0.25">
      <c r="A48" s="94" t="str">
        <f>RIGHT(D48:D181,4)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RIGHT(D49:D182,4)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RIGHT(D50:D181,4)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RIGHT(D51:D182,4)</f>
        <v>6777</v>
      </c>
      <c r="B51" s="70" t="s">
        <v>65</v>
      </c>
      <c r="C51" s="33" t="s">
        <v>26</v>
      </c>
      <c r="D51" s="28">
        <v>1001025506777</v>
      </c>
      <c r="E51" s="24">
        <v>200</v>
      </c>
      <c r="F51" s="23"/>
      <c r="G51" s="23">
        <f>E51*0.4</f>
        <v>80</v>
      </c>
      <c r="H51" s="14"/>
      <c r="I51" s="14"/>
      <c r="J51" s="39"/>
      <c r="K51" s="82"/>
    </row>
    <row r="52" spans="1:11" ht="16.5" customHeight="1" x14ac:dyDescent="0.25">
      <c r="A52" s="94" t="str">
        <f>RIGHT(D52:D182,4)</f>
        <v>6726</v>
      </c>
      <c r="B52" s="45" t="s">
        <v>66</v>
      </c>
      <c r="C52" s="33" t="s">
        <v>26</v>
      </c>
      <c r="D52" s="28">
        <v>1001022466726</v>
      </c>
      <c r="E52" s="24">
        <v>500</v>
      </c>
      <c r="F52" s="23">
        <v>0.45</v>
      </c>
      <c r="G52" s="23">
        <f>E52*0.41</f>
        <v>205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RIGHT(D53:D183,4)</f>
        <v>6762</v>
      </c>
      <c r="B53" s="45" t="s">
        <v>67</v>
      </c>
      <c r="C53" s="33" t="s">
        <v>26</v>
      </c>
      <c r="D53" s="28">
        <v>1001020846762</v>
      </c>
      <c r="E53" s="24">
        <v>40</v>
      </c>
      <c r="F53" s="23">
        <v>0.41</v>
      </c>
      <c r="G53" s="23">
        <f>E53*F53</f>
        <v>16.399999999999999</v>
      </c>
      <c r="H53" s="14"/>
      <c r="I53" s="14"/>
      <c r="J53" s="39"/>
    </row>
    <row r="54" spans="1:11" ht="16.5" customHeight="1" x14ac:dyDescent="0.25">
      <c r="A54" s="94" t="str">
        <f>RIGHT(D54:D183,4)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RIGHT(D55:D184,4)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RIGHT(D56:D185,4)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RIGHT(D57:D187,4)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RIGHT(D58:D188,4)</f>
        <v>6767</v>
      </c>
      <c r="B58" s="45" t="s">
        <v>72</v>
      </c>
      <c r="C58" s="30" t="s">
        <v>23</v>
      </c>
      <c r="D58" s="28">
        <v>1001023696767</v>
      </c>
      <c r="E58" s="24">
        <v>10</v>
      </c>
      <c r="F58" s="23"/>
      <c r="G58" s="23">
        <f>E58*1</f>
        <v>10</v>
      </c>
      <c r="H58" s="14"/>
      <c r="I58" s="14"/>
      <c r="J58" s="39"/>
    </row>
    <row r="59" spans="1:11" ht="16.5" customHeight="1" x14ac:dyDescent="0.25">
      <c r="A59" s="94" t="str">
        <f>RIGHT(D59:D188,4)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RIGHT(D60:D189,4)</f>
        <v>6909</v>
      </c>
      <c r="B60" s="45" t="s">
        <v>74</v>
      </c>
      <c r="C60" s="33" t="s">
        <v>26</v>
      </c>
      <c r="D60" s="28">
        <v>1001025766909</v>
      </c>
      <c r="E60" s="24">
        <v>90</v>
      </c>
      <c r="F60" s="23">
        <v>0.33</v>
      </c>
      <c r="G60" s="23">
        <f>E60*F60</f>
        <v>29.700000000000003</v>
      </c>
      <c r="H60" s="14"/>
      <c r="I60" s="14"/>
      <c r="J60" s="39"/>
    </row>
    <row r="61" spans="1:11" ht="16.5" customHeight="1" x14ac:dyDescent="0.25">
      <c r="A61" s="94" t="str">
        <f>RIGHT(D61:D188,4)</f>
        <v>6722</v>
      </c>
      <c r="B61" s="45" t="s">
        <v>75</v>
      </c>
      <c r="C61" s="33" t="s">
        <v>26</v>
      </c>
      <c r="D61" s="28">
        <v>1001022376722</v>
      </c>
      <c r="E61" s="24">
        <v>1900</v>
      </c>
      <c r="F61" s="23">
        <v>0.41</v>
      </c>
      <c r="G61" s="23">
        <f>E61*0.41</f>
        <v>779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RIGHT(D62:D189,4)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>
        <v>400</v>
      </c>
      <c r="F64" s="23"/>
      <c r="G64" s="23">
        <f>E64*0.41</f>
        <v>164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>
        <v>100</v>
      </c>
      <c r="F68" s="23">
        <v>1.0166666666666671</v>
      </c>
      <c r="G68" s="23">
        <f>E68*1</f>
        <v>100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>
        <v>10</v>
      </c>
      <c r="F75" s="23"/>
      <c r="G75" s="23">
        <f>E75</f>
        <v>10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>
        <v>600</v>
      </c>
      <c r="F78" s="23">
        <v>0.35</v>
      </c>
      <c r="G78" s="23">
        <f>E78*0.35</f>
        <v>210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320</v>
      </c>
      <c r="F79" s="23"/>
      <c r="G79" s="23">
        <f>E79*0.33</f>
        <v>105.60000000000001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400</v>
      </c>
      <c r="F82" s="23">
        <v>0.28000000000000003</v>
      </c>
      <c r="G82" s="23">
        <f>E82*0.28</f>
        <v>112.00000000000001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600</v>
      </c>
      <c r="F86" s="23">
        <v>0.35</v>
      </c>
      <c r="G86" s="23">
        <f>E86*0.35</f>
        <v>210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140</v>
      </c>
      <c r="F88" s="23">
        <v>0.71250000000000002</v>
      </c>
      <c r="G88" s="23">
        <f>E88*1</f>
        <v>140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>
        <v>120</v>
      </c>
      <c r="F89" s="23">
        <v>0.1</v>
      </c>
      <c r="G89" s="23">
        <f>E89*F89</f>
        <v>12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>
        <v>200</v>
      </c>
      <c r="F90" s="23"/>
      <c r="G90" s="23">
        <f>E90*0.09</f>
        <v>18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>
        <v>80</v>
      </c>
      <c r="F91" s="23"/>
      <c r="G91" s="23">
        <f>E91*0.09</f>
        <v>7.1999999999999993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>
        <v>300</v>
      </c>
      <c r="F92" s="23">
        <v>0.85</v>
      </c>
      <c r="G92" s="23">
        <f>E92*1</f>
        <v>300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800</v>
      </c>
      <c r="F93" s="23">
        <v>0.35</v>
      </c>
      <c r="G93" s="23">
        <f>E93*0.35</f>
        <v>280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>
        <v>200</v>
      </c>
      <c r="F95" s="23">
        <v>0.25</v>
      </c>
      <c r="G95" s="23">
        <f>E95*0.25</f>
        <v>50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420</v>
      </c>
      <c r="F96" s="23">
        <v>0.1</v>
      </c>
      <c r="G96" s="23">
        <f>E96*0.1</f>
        <v>42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>
        <v>40</v>
      </c>
      <c r="F97" s="23"/>
      <c r="G97" s="23">
        <f>E97*0.09</f>
        <v>3.5999999999999996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>
        <v>200</v>
      </c>
      <c r="F98" s="23">
        <v>0.22</v>
      </c>
      <c r="G98" s="23">
        <f>E98*0.22</f>
        <v>44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>
        <v>80</v>
      </c>
      <c r="F100" s="23"/>
      <c r="G100" s="23">
        <f>E100*0.1</f>
        <v>8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200</v>
      </c>
      <c r="F101" s="23">
        <v>0.1</v>
      </c>
      <c r="G101" s="23">
        <f>F101*E101</f>
        <v>20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>
        <v>240</v>
      </c>
      <c r="F102" s="23">
        <v>0.09</v>
      </c>
      <c r="G102" s="23">
        <f>F102*E102</f>
        <v>21.599999999999998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>
        <v>80</v>
      </c>
      <c r="F103" s="23">
        <v>0.15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>
        <v>200</v>
      </c>
      <c r="F104" s="23">
        <v>0.25</v>
      </c>
      <c r="G104" s="23">
        <f>E104*0.25</f>
        <v>50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>
        <v>200</v>
      </c>
      <c r="F105" s="23">
        <v>0.25</v>
      </c>
      <c r="G105" s="23">
        <f>F105*E105</f>
        <v>50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/>
      <c r="F106" s="23">
        <v>0.12</v>
      </c>
      <c r="G106" s="23">
        <f>E106*0.12</f>
        <v>0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/>
      <c r="F109" s="23">
        <v>0.1</v>
      </c>
      <c r="G109" s="23">
        <f>E109*0.1</f>
        <v>0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>
        <v>20</v>
      </c>
      <c r="F111" s="23"/>
      <c r="G111" s="23">
        <f>E111*1</f>
        <v>20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120</v>
      </c>
      <c r="F112" s="23">
        <v>0.3</v>
      </c>
      <c r="G112" s="23">
        <f>F112*E112</f>
        <v>36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100</v>
      </c>
      <c r="F113" s="23"/>
      <c r="G113" s="23">
        <f>E113*1</f>
        <v>100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>
        <v>240</v>
      </c>
      <c r="F116" s="23">
        <v>0.3</v>
      </c>
      <c r="G116" s="23">
        <f>E116*0.3</f>
        <v>72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>
        <v>80</v>
      </c>
      <c r="F117" s="23">
        <v>0.3</v>
      </c>
      <c r="G117" s="23">
        <f t="shared" ref="G117:G123" si="2">F117*E117</f>
        <v>24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>
        <v>80</v>
      </c>
      <c r="F118" s="23">
        <v>0.3</v>
      </c>
      <c r="G118" s="23">
        <f t="shared" si="2"/>
        <v>24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>
        <v>120</v>
      </c>
      <c r="F119" s="23">
        <v>0.3</v>
      </c>
      <c r="G119" s="23">
        <f t="shared" si="2"/>
        <v>36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>
        <v>120</v>
      </c>
      <c r="F120" s="23">
        <v>0.3</v>
      </c>
      <c r="G120" s="23">
        <f t="shared" si="2"/>
        <v>36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>
        <v>200</v>
      </c>
      <c r="F121" s="23">
        <v>0.15</v>
      </c>
      <c r="G121" s="23">
        <f t="shared" si="2"/>
        <v>30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/>
      <c r="F122" s="23">
        <v>7.0000000000000007E-2</v>
      </c>
      <c r="G122" s="23">
        <f t="shared" si="2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>
        <v>80</v>
      </c>
      <c r="F123" s="23">
        <v>0.14000000000000001</v>
      </c>
      <c r="G123" s="23">
        <f t="shared" si="2"/>
        <v>11.200000000000001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13440</v>
      </c>
      <c r="F142" s="17">
        <f>SUM(F10:F141)</f>
        <v>36.37583333333334</v>
      </c>
      <c r="G142" s="17">
        <f>SUM(G11:G141)</f>
        <v>5677.6</v>
      </c>
      <c r="H142" s="17">
        <f>SUM(H10:H138)</f>
        <v>144.24999999999994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161</v>
      </c>
      <c r="C3" s="63"/>
    </row>
    <row r="4" spans="2:3" x14ac:dyDescent="0.25">
      <c r="B4" s="44" t="s">
        <v>162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163</v>
      </c>
      <c r="C7" s="81"/>
    </row>
    <row r="8" spans="2:3" x14ac:dyDescent="0.25">
      <c r="B8" s="27" t="s">
        <v>35</v>
      </c>
    </row>
    <row r="9" spans="2:3" x14ac:dyDescent="0.25">
      <c r="B9" s="79" t="s">
        <v>164</v>
      </c>
      <c r="C9" s="81"/>
    </row>
    <row r="10" spans="2:3" x14ac:dyDescent="0.25">
      <c r="B10" s="29" t="s">
        <v>165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166</v>
      </c>
    </row>
    <row r="14" spans="2:3" x14ac:dyDescent="0.25">
      <c r="B14" s="27" t="s">
        <v>167</v>
      </c>
    </row>
    <row r="15" spans="2:3" x14ac:dyDescent="0.25">
      <c r="B15" s="58" t="s">
        <v>22</v>
      </c>
      <c r="C15" s="61"/>
    </row>
    <row r="16" spans="2:3" x14ac:dyDescent="0.25">
      <c r="B16" s="58" t="s">
        <v>168</v>
      </c>
      <c r="C16" s="61"/>
    </row>
    <row r="17" spans="2:3" x14ac:dyDescent="0.25">
      <c r="B17" s="27" t="s">
        <v>169</v>
      </c>
    </row>
    <row r="18" spans="2:3" x14ac:dyDescent="0.25">
      <c r="B18" s="27" t="s">
        <v>170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171</v>
      </c>
      <c r="C21" s="81"/>
    </row>
    <row r="22" spans="2:3" x14ac:dyDescent="0.25">
      <c r="B22" s="67" t="s">
        <v>172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173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174</v>
      </c>
      <c r="C31" s="61"/>
    </row>
    <row r="32" spans="2:3" x14ac:dyDescent="0.25">
      <c r="B32" s="79" t="s">
        <v>175</v>
      </c>
      <c r="C32" s="81"/>
    </row>
    <row r="33" spans="2:3" x14ac:dyDescent="0.25">
      <c r="B33" s="79" t="s">
        <v>176</v>
      </c>
      <c r="C33" s="61"/>
    </row>
    <row r="34" spans="2:3" x14ac:dyDescent="0.25">
      <c r="B34" s="66" t="s">
        <v>177</v>
      </c>
      <c r="C34" s="61"/>
    </row>
    <row r="35" spans="2:3" x14ac:dyDescent="0.25">
      <c r="B35" s="27" t="s">
        <v>178</v>
      </c>
    </row>
    <row r="36" spans="2:3" x14ac:dyDescent="0.25">
      <c r="B36" s="27" t="s">
        <v>179</v>
      </c>
    </row>
    <row r="37" spans="2:3" x14ac:dyDescent="0.25">
      <c r="B37" s="79" t="s">
        <v>135</v>
      </c>
      <c r="C37" s="81"/>
    </row>
    <row r="38" spans="2:3" x14ac:dyDescent="0.25">
      <c r="B38" s="66" t="s">
        <v>180</v>
      </c>
      <c r="C38" s="61"/>
    </row>
    <row r="39" spans="2:3" x14ac:dyDescent="0.25">
      <c r="B39" s="27" t="s">
        <v>181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182</v>
      </c>
      <c r="C46" s="61"/>
    </row>
    <row r="47" spans="2:3" x14ac:dyDescent="0.25">
      <c r="B47" s="27" t="s">
        <v>84</v>
      </c>
    </row>
    <row r="48" spans="2:3" x14ac:dyDescent="0.25">
      <c r="B48" s="66" t="s">
        <v>183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184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185</v>
      </c>
      <c r="C52" s="61"/>
    </row>
    <row r="53" spans="2:3" x14ac:dyDescent="0.25">
      <c r="B53" s="79" t="s">
        <v>186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187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188</v>
      </c>
      <c r="C58" s="61"/>
    </row>
    <row r="59" spans="2:3" x14ac:dyDescent="0.25">
      <c r="B59" s="79" t="s">
        <v>189</v>
      </c>
      <c r="C59" s="61"/>
    </row>
    <row r="60" spans="2:3" x14ac:dyDescent="0.25">
      <c r="B60" s="79" t="s">
        <v>190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191</v>
      </c>
      <c r="C63" s="81"/>
    </row>
    <row r="64" spans="2:3" x14ac:dyDescent="0.25">
      <c r="B64" s="55" t="s">
        <v>82</v>
      </c>
    </row>
    <row r="65" spans="2:3" x14ac:dyDescent="0.25">
      <c r="B65" s="55" t="s">
        <v>192</v>
      </c>
      <c r="C65" s="61"/>
    </row>
    <row r="66" spans="2:3" x14ac:dyDescent="0.25">
      <c r="B66" s="55" t="s">
        <v>193</v>
      </c>
      <c r="C66" s="61"/>
    </row>
    <row r="67" spans="2:3" x14ac:dyDescent="0.25">
      <c r="B67" s="79" t="s">
        <v>194</v>
      </c>
      <c r="C67" s="61"/>
    </row>
    <row r="68" spans="2:3" x14ac:dyDescent="0.25">
      <c r="B68" s="79" t="s">
        <v>195</v>
      </c>
      <c r="C68" s="61"/>
    </row>
    <row r="69" spans="2:3" x14ac:dyDescent="0.25">
      <c r="B69" s="79" t="s">
        <v>196</v>
      </c>
      <c r="C69" s="61"/>
    </row>
    <row r="70" spans="2:3" x14ac:dyDescent="0.25">
      <c r="B70" s="79" t="s">
        <v>197</v>
      </c>
      <c r="C70" s="61"/>
    </row>
    <row r="71" spans="2:3" x14ac:dyDescent="0.25">
      <c r="B71" s="79" t="s">
        <v>198</v>
      </c>
      <c r="C71" s="61"/>
    </row>
    <row r="72" spans="2:3" x14ac:dyDescent="0.25">
      <c r="B72" s="79" t="s">
        <v>199</v>
      </c>
      <c r="C72" s="81"/>
    </row>
    <row r="73" spans="2:3" x14ac:dyDescent="0.25">
      <c r="B73" s="79" t="s">
        <v>200</v>
      </c>
      <c r="C73" s="81"/>
    </row>
    <row r="74" spans="2:3" x14ac:dyDescent="0.25">
      <c r="B74" s="79" t="s">
        <v>201</v>
      </c>
      <c r="C74" s="81"/>
    </row>
    <row r="75" spans="2:3" x14ac:dyDescent="0.25">
      <c r="B75" s="79" t="s">
        <v>202</v>
      </c>
      <c r="C75" s="81"/>
    </row>
    <row r="76" spans="2:3" x14ac:dyDescent="0.25">
      <c r="B76" s="60" t="s">
        <v>203</v>
      </c>
      <c r="C76" s="61"/>
    </row>
    <row r="77" spans="2:3" x14ac:dyDescent="0.25">
      <c r="B77" s="60" t="s">
        <v>204</v>
      </c>
      <c r="C77" s="61"/>
    </row>
    <row r="78" spans="2:3" x14ac:dyDescent="0.25">
      <c r="B78" s="60" t="s">
        <v>205</v>
      </c>
      <c r="C78" s="61"/>
    </row>
    <row r="79" spans="2:3" x14ac:dyDescent="0.25">
      <c r="B79" s="60" t="s">
        <v>206</v>
      </c>
      <c r="C79" s="61"/>
    </row>
    <row r="80" spans="2:3" x14ac:dyDescent="0.25">
      <c r="B80" s="60" t="s">
        <v>207</v>
      </c>
      <c r="C80" s="61"/>
    </row>
    <row r="81" spans="2:4" x14ac:dyDescent="0.25">
      <c r="B81" s="60" t="s">
        <v>208</v>
      </c>
      <c r="C81" s="61"/>
    </row>
    <row r="82" spans="2:4" x14ac:dyDescent="0.25">
      <c r="B82" s="60" t="s">
        <v>209</v>
      </c>
      <c r="C82" s="61"/>
    </row>
    <row r="83" spans="2:4" x14ac:dyDescent="0.25">
      <c r="B83" s="60" t="s">
        <v>210</v>
      </c>
      <c r="C83" s="61"/>
    </row>
    <row r="84" spans="2:4" x14ac:dyDescent="0.25">
      <c r="B84" s="60" t="s">
        <v>211</v>
      </c>
      <c r="C84" s="61"/>
    </row>
    <row r="85" spans="2:4" x14ac:dyDescent="0.25">
      <c r="B85" s="60" t="s">
        <v>212</v>
      </c>
      <c r="C85" s="61"/>
    </row>
    <row r="86" spans="2:4" x14ac:dyDescent="0.25">
      <c r="B86" s="67" t="s">
        <v>213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2024-11-18T10:10:41Z</dcterms:modified>
</cp:coreProperties>
</file>