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4" i="1"/>
  <c r="F144" i="1"/>
  <c r="E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4" i="1" l="1"/>
</calcChain>
</file>

<file path=xl/sharedStrings.xml><?xml version="1.0" encoding="utf-8"?>
<sst xmlns="http://schemas.openxmlformats.org/spreadsheetml/2006/main" count="365" uniqueCount="216">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</sst>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8"/>
  <sheetViews>
    <sheetView tabSelected="1" zoomScale="87" zoomScaleNormal="87" workbookViewId="0">
      <pane ySplit="9" topLeftCell="A118" activePane="bottomLeft" state="frozen"/>
      <selection pane="bottomLeft" activeCell="E144" sqref="E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45622</v>
      </c>
      <c r="E3" s="7" t="s">
        <v>3</v>
      </c>
      <c r="F3" s="97"/>
      <c r="G3" s="101">
        <v>45625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RIGHT(D14:D145,4)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RIGHT(D16:D146,4)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240</v>
      </c>
      <c r="F19" s="23"/>
      <c r="G19" s="23">
        <f>E19*0.3</f>
        <v>72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RIGHT(D26:D158,4)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RIGHT(D28:D162,4)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RIGHT(D29:D163,4)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RIGHT(D30:D164,4)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RIGHT(D31:D164,4)</f>
        <v>5851</v>
      </c>
      <c r="B31" s="27" t="s">
        <v>44</v>
      </c>
      <c r="C31" s="30" t="s">
        <v>23</v>
      </c>
      <c r="D31" s="28">
        <v>1001012505851</v>
      </c>
      <c r="E31" s="24">
        <v>40</v>
      </c>
      <c r="F31" s="23">
        <v>1.366666666666666</v>
      </c>
      <c r="G31" s="23">
        <f>E31*1</f>
        <v>40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RIGHT(D32:D165,4)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RIGHT(D33:D165,4)</f>
        <v>6158</v>
      </c>
      <c r="B33" s="27" t="s">
        <v>46</v>
      </c>
      <c r="C33" s="33" t="s">
        <v>26</v>
      </c>
      <c r="D33" s="28">
        <v>1001014486158</v>
      </c>
      <c r="E33" s="24">
        <v>1000</v>
      </c>
      <c r="F33" s="23">
        <v>0.4</v>
      </c>
      <c r="G33" s="23">
        <f>E33*0.4</f>
        <v>400</v>
      </c>
      <c r="H33" s="14"/>
      <c r="I33" s="14">
        <v>60</v>
      </c>
      <c r="J33" s="39"/>
    </row>
    <row r="34" spans="1:11" ht="16.5" customHeight="1" x14ac:dyDescent="0.25">
      <c r="A34" s="94" t="str">
        <f>RIGHT(D34:D167,4)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RIGHT(D35:D165,4)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RIGHT(D36:D166,4)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RIGHT(D37:D169,4)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RIGHT(D38:D170,4)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RIGHT(D39:D171,4)</f>
        <v>6948</v>
      </c>
      <c r="B39" s="27" t="s">
        <v>52</v>
      </c>
      <c r="C39" s="30" t="s">
        <v>23</v>
      </c>
      <c r="D39" s="28">
        <v>1001022656948</v>
      </c>
      <c r="E39" s="24">
        <v>70</v>
      </c>
      <c r="F39" s="23"/>
      <c r="G39" s="23">
        <f>E39</f>
        <v>70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RIGHT(D40:D172,4)</f>
        <v>6955</v>
      </c>
      <c r="B40" s="27" t="s">
        <v>53</v>
      </c>
      <c r="C40" s="30" t="s">
        <v>23</v>
      </c>
      <c r="D40" s="28">
        <v>1001022376955</v>
      </c>
      <c r="E40" s="24">
        <v>600</v>
      </c>
      <c r="F40" s="23"/>
      <c r="G40" s="23">
        <f>E40</f>
        <v>600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6253</v>
      </c>
      <c r="B41" s="27" t="s">
        <v>54</v>
      </c>
      <c r="C41" s="30" t="s">
        <v>23</v>
      </c>
      <c r="D41" s="28">
        <v>1001020836253</v>
      </c>
      <c r="E41" s="24">
        <v>10</v>
      </c>
      <c r="F41" s="23"/>
      <c r="G41" s="23">
        <f>E41</f>
        <v>10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RIGHT(D42:D169,4)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RIGHT(D43:D172,4)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RIGHT(D44:D173,4)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RIGHT(D45:D176,4)</f>
        <v>6829</v>
      </c>
      <c r="B45" s="27" t="s">
        <v>58</v>
      </c>
      <c r="C45" s="31" t="s">
        <v>23</v>
      </c>
      <c r="D45" s="28">
        <v>1001024976829</v>
      </c>
      <c r="E45" s="24">
        <v>80</v>
      </c>
      <c r="F45" s="23"/>
      <c r="G45" s="23">
        <f>E45*1</f>
        <v>80</v>
      </c>
      <c r="H45" s="14"/>
      <c r="I45" s="14"/>
      <c r="J45" s="39"/>
    </row>
    <row r="46" spans="1:11" ht="16.5" customHeight="1" x14ac:dyDescent="0.25">
      <c r="A46" s="94" t="str">
        <f>RIGHT(D46:D181,4)</f>
        <v>6854</v>
      </c>
      <c r="B46" s="27" t="s">
        <v>59</v>
      </c>
      <c r="C46" s="33" t="s">
        <v>26</v>
      </c>
      <c r="D46" s="28">
        <v>1001022656854</v>
      </c>
      <c r="E46" s="24">
        <v>40</v>
      </c>
      <c r="F46" s="23"/>
      <c r="G46" s="23">
        <f>E46*0.6</f>
        <v>24</v>
      </c>
      <c r="H46" s="14"/>
      <c r="I46" s="14"/>
      <c r="J46" s="39"/>
    </row>
    <row r="47" spans="1:11" ht="16.5" customHeight="1" x14ac:dyDescent="0.25">
      <c r="A47" s="94" t="str">
        <f>RIGHT(D47:D182,4)</f>
        <v>6852</v>
      </c>
      <c r="B47" s="27" t="s">
        <v>60</v>
      </c>
      <c r="C47" s="33" t="s">
        <v>26</v>
      </c>
      <c r="D47" s="28">
        <v>1001022656852</v>
      </c>
      <c r="E47" s="24">
        <v>600</v>
      </c>
      <c r="F47" s="23"/>
      <c r="G47" s="23">
        <f>E47*0.35</f>
        <v>210</v>
      </c>
      <c r="H47" s="14"/>
      <c r="I47" s="14"/>
      <c r="J47" s="39"/>
    </row>
    <row r="48" spans="1:11" ht="16.5" customHeight="1" x14ac:dyDescent="0.25">
      <c r="A48" s="94" t="str">
        <f>RIGHT(D48:D183,4)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RIGHT(D49:D184,4)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RIGHT(D50:D183,4)</f>
        <v>6303</v>
      </c>
      <c r="B50" s="70" t="s">
        <v>64</v>
      </c>
      <c r="C50" s="30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RIGHT(D51:D184,4)</f>
        <v>6777</v>
      </c>
      <c r="B51" s="70" t="s">
        <v>65</v>
      </c>
      <c r="C51" s="33" t="s">
        <v>26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39"/>
      <c r="K51" s="82"/>
    </row>
    <row r="52" spans="1:11" ht="16.5" customHeight="1" x14ac:dyDescent="0.25">
      <c r="A52" s="94" t="str">
        <f>RIGHT(D52:D184,4)</f>
        <v>6726</v>
      </c>
      <c r="B52" s="45" t="s">
        <v>66</v>
      </c>
      <c r="C52" s="33" t="s">
        <v>26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RIGHT(D53:D185,4)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RIGHT(D54:D185,4)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RIGHT(D55:D186,4)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RIGHT(D56:D187,4)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RIGHT(D58:D190,4)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RIGHT(D59:D190,4)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RIGHT(D60:D191,4)</f>
        <v>6909</v>
      </c>
      <c r="B60" s="45" t="s">
        <v>74</v>
      </c>
      <c r="C60" s="33" t="s">
        <v>26</v>
      </c>
      <c r="D60" s="28">
        <v>1001025766909</v>
      </c>
      <c r="E60" s="24">
        <v>60</v>
      </c>
      <c r="F60" s="23">
        <v>0.33</v>
      </c>
      <c r="G60" s="23">
        <f>E60*F60</f>
        <v>19.8</v>
      </c>
      <c r="H60" s="14"/>
      <c r="I60" s="14"/>
      <c r="J60" s="39"/>
    </row>
    <row r="61" spans="1:11" ht="16.5" customHeight="1" x14ac:dyDescent="0.25">
      <c r="A61" s="94" t="str">
        <f>RIGHT(D61:D190,4)</f>
        <v>6722</v>
      </c>
      <c r="B61" s="45" t="s">
        <v>75</v>
      </c>
      <c r="C61" s="33" t="s">
        <v>26</v>
      </c>
      <c r="D61" s="28">
        <v>1001022376722</v>
      </c>
      <c r="E61" s="24">
        <v>1200</v>
      </c>
      <c r="F61" s="23">
        <v>0.41</v>
      </c>
      <c r="G61" s="23">
        <f>E61*0.41</f>
        <v>491.99999999999994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RIGHT(D62:D191,4)</f>
        <v>6837</v>
      </c>
      <c r="B62" s="45" t="s">
        <v>76</v>
      </c>
      <c r="C62" s="33" t="s">
        <v>26</v>
      </c>
      <c r="D62" s="28">
        <v>1001022556837</v>
      </c>
      <c r="E62" s="24">
        <v>200</v>
      </c>
      <c r="F62" s="23">
        <v>0.4</v>
      </c>
      <c r="G62" s="23">
        <f>E62*0.4</f>
        <v>80</v>
      </c>
      <c r="H62" s="14"/>
      <c r="I62" s="14"/>
      <c r="J62" s="39"/>
    </row>
    <row r="63" spans="1:11" s="15" customFormat="1" ht="16.5" customHeight="1" x14ac:dyDescent="0.25">
      <c r="A63" s="94" t="str">
        <f>RIGHT(D63:D193,4)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RIGHT(D64:D194,4)</f>
        <v>6713</v>
      </c>
      <c r="B64" s="27" t="s">
        <v>78</v>
      </c>
      <c r="C64" s="35" t="s">
        <v>26</v>
      </c>
      <c r="D64" s="28">
        <v>1001022246713</v>
      </c>
      <c r="E64" s="24">
        <v>280</v>
      </c>
      <c r="F64" s="23"/>
      <c r="G64" s="23">
        <f>E64*0.41</f>
        <v>114.8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RIGHT(D65:D190,4)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RIGHT(D66:D191,4)</f>
        <v>5698</v>
      </c>
      <c r="B66" s="46" t="s">
        <v>80</v>
      </c>
      <c r="C66" s="30" t="s">
        <v>23</v>
      </c>
      <c r="D66" s="28">
        <v>1001034065698</v>
      </c>
      <c r="E66" s="24">
        <v>40</v>
      </c>
      <c r="F66" s="23">
        <v>1.013333333333333</v>
      </c>
      <c r="G66" s="23">
        <f>E66*1</f>
        <v>40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RIGHT(D67:D194,4)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RIGHT(D68:D195,4)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RIGHT(D69:D195,4)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80</v>
      </c>
      <c r="F70" s="23">
        <v>1.0166666666666671</v>
      </c>
      <c r="G70" s="23">
        <f>E70*1</f>
        <v>80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240</v>
      </c>
      <c r="F72" s="23">
        <v>0.28000000000000003</v>
      </c>
      <c r="G72" s="23">
        <f>E72*0.28</f>
        <v>67.2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RIGHT(D75:D200,4)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RIGHT(D76:D201,4)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RIGHT(D77:D201,4)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RIGHT(D78:D199,4)</f>
        <v>6773</v>
      </c>
      <c r="B78" s="27" t="s">
        <v>92</v>
      </c>
      <c r="C78" s="33" t="s">
        <v>26</v>
      </c>
      <c r="D78" s="28">
        <v>1001303106773</v>
      </c>
      <c r="E78" s="24">
        <v>120</v>
      </c>
      <c r="F78" s="23">
        <v>0.28000000000000003</v>
      </c>
      <c r="G78" s="23">
        <f>E78*0.28</f>
        <v>33.6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RIGHT(D79:D202,4)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RIGHT(D80:D203,4)</f>
        <v>6683</v>
      </c>
      <c r="B80" s="27" t="s">
        <v>94</v>
      </c>
      <c r="C80" s="33" t="s">
        <v>26</v>
      </c>
      <c r="D80" s="28">
        <v>1001300386683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RIGHT(D81:D205,4)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RIGHT(D82:D206,4)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RIGHT(D84:D206,4)</f>
        <v>6684</v>
      </c>
      <c r="B84" s="27" t="s">
        <v>98</v>
      </c>
      <c r="C84" s="33" t="s">
        <v>26</v>
      </c>
      <c r="D84" s="28">
        <v>1001304506684</v>
      </c>
      <c r="E84" s="24">
        <v>400</v>
      </c>
      <c r="F84" s="23">
        <v>0.28000000000000003</v>
      </c>
      <c r="G84" s="23">
        <f>E84*0.28</f>
        <v>112.00000000000001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RIGHT(D85:D208,4)</f>
        <v>6787</v>
      </c>
      <c r="B85" s="27" t="s">
        <v>99</v>
      </c>
      <c r="C85" s="33" t="s">
        <v>26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39"/>
    </row>
    <row r="86" spans="1:10" ht="16.5" customHeight="1" x14ac:dyDescent="0.25">
      <c r="A86" s="94" t="str">
        <f>RIGHT(D86:D209,4)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RIGHT(D87:D210,4)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RIGHT(D88:D209,4)</f>
        <v>6689</v>
      </c>
      <c r="B88" s="64" t="s">
        <v>102</v>
      </c>
      <c r="C88" s="33" t="s">
        <v>26</v>
      </c>
      <c r="D88" s="28">
        <v>1001303986689</v>
      </c>
      <c r="E88" s="24">
        <v>400</v>
      </c>
      <c r="F88" s="23">
        <v>0.35</v>
      </c>
      <c r="G88" s="23">
        <f>E88*0.35</f>
        <v>140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RIGHT(D89:D210,4)</f>
        <v>6791</v>
      </c>
      <c r="B89" s="64" t="s">
        <v>103</v>
      </c>
      <c r="C89" s="33" t="s">
        <v>26</v>
      </c>
      <c r="D89" s="28">
        <v>1001304096791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RIGHT(D90:D211,4)</f>
        <v>5341</v>
      </c>
      <c r="B90" s="64" t="s">
        <v>104</v>
      </c>
      <c r="C90" s="30" t="s">
        <v>23</v>
      </c>
      <c r="D90" s="28">
        <v>1001053985341</v>
      </c>
      <c r="E90" s="24">
        <v>100</v>
      </c>
      <c r="F90" s="23">
        <v>0.71250000000000002</v>
      </c>
      <c r="G90" s="23">
        <f>E90*1</f>
        <v>100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RIGHT(D91:D212,4)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RIGHT(D92:D213,4)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RIGHT(D93:D211,4)</f>
        <v>6228</v>
      </c>
      <c r="B93" s="64" t="s">
        <v>107</v>
      </c>
      <c r="C93" s="33" t="s">
        <v>26</v>
      </c>
      <c r="D93" s="28">
        <v>1001225416228</v>
      </c>
      <c r="E93" s="24">
        <v>100</v>
      </c>
      <c r="F93" s="23"/>
      <c r="G93" s="23">
        <f>E93*0.09</f>
        <v>9</v>
      </c>
      <c r="H93" s="14"/>
      <c r="I93" s="14"/>
      <c r="J93" s="39"/>
    </row>
    <row r="94" spans="1:10" ht="16.5" customHeight="1" x14ac:dyDescent="0.25">
      <c r="A94" s="94" t="str">
        <f>RIGHT(D94:D211,4)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RIGHT(D95:D213,4)</f>
        <v>6697</v>
      </c>
      <c r="B95" s="27" t="s">
        <v>109</v>
      </c>
      <c r="C95" s="36" t="s">
        <v>26</v>
      </c>
      <c r="D95" s="28">
        <v>1001301876697</v>
      </c>
      <c r="E95" s="24">
        <v>800</v>
      </c>
      <c r="F95" s="23">
        <v>0.35</v>
      </c>
      <c r="G95" s="23">
        <f>E95*0.35</f>
        <v>280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120</v>
      </c>
      <c r="F100" s="23">
        <v>0.22</v>
      </c>
      <c r="G100" s="23">
        <f>E100*0.22</f>
        <v>26.4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RIGHT(D101:D220,4)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RIGHT(D102:D221,4)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6448</v>
      </c>
      <c r="B103" s="27" t="s">
        <v>117</v>
      </c>
      <c r="C103" s="33" t="s">
        <v>26</v>
      </c>
      <c r="D103" s="28">
        <v>1001234146448</v>
      </c>
      <c r="E103" s="24">
        <v>80</v>
      </c>
      <c r="F103" s="23">
        <v>0.1</v>
      </c>
      <c r="G103" s="23">
        <f>F103*E103</f>
        <v>8</v>
      </c>
      <c r="H103" s="14"/>
      <c r="I103" s="14"/>
      <c r="J103" s="39"/>
    </row>
    <row r="104" spans="1:10" ht="16.5" customHeight="1" x14ac:dyDescent="0.25">
      <c r="A104" s="94" t="str">
        <f>RIGHT(D104:D223,4)</f>
        <v>6221</v>
      </c>
      <c r="B104" s="27" t="s">
        <v>118</v>
      </c>
      <c r="C104" s="33" t="s">
        <v>26</v>
      </c>
      <c r="D104" s="28">
        <v>1001205376221</v>
      </c>
      <c r="E104" s="24">
        <v>120</v>
      </c>
      <c r="F104" s="23">
        <v>0.09</v>
      </c>
      <c r="G104" s="23">
        <f>F104*E104</f>
        <v>10.799999999999999</v>
      </c>
      <c r="H104" s="14"/>
      <c r="I104" s="14"/>
      <c r="J104" s="39"/>
    </row>
    <row r="105" spans="1:10" ht="16.5" customHeight="1" x14ac:dyDescent="0.25">
      <c r="A105" s="94" t="str">
        <f>RIGHT(D105:D223,4)</f>
        <v>5679</v>
      </c>
      <c r="B105" s="27" t="s">
        <v>119</v>
      </c>
      <c r="C105" s="33" t="s">
        <v>26</v>
      </c>
      <c r="D105" s="28">
        <v>1001190765679</v>
      </c>
      <c r="E105" s="24">
        <v>40</v>
      </c>
      <c r="F105" s="23">
        <v>0.15</v>
      </c>
      <c r="G105" s="23">
        <f>F105*E105</f>
        <v>6</v>
      </c>
      <c r="H105" s="14"/>
      <c r="I105" s="14"/>
      <c r="J105" s="39"/>
    </row>
    <row r="106" spans="1:10" ht="16.5" customHeight="1" x14ac:dyDescent="0.25">
      <c r="A106" s="94" t="str">
        <f>RIGHT(D106:D225,4)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RIGHT(D107:D226,4)</f>
        <v>3684</v>
      </c>
      <c r="B107" s="27" t="s">
        <v>121</v>
      </c>
      <c r="C107" s="33" t="s">
        <v>26</v>
      </c>
      <c r="D107" s="28">
        <v>1001062353684</v>
      </c>
      <c r="E107" s="24">
        <v>80</v>
      </c>
      <c r="F107" s="23">
        <v>0.25</v>
      </c>
      <c r="G107" s="23">
        <f>F107*E107</f>
        <v>20</v>
      </c>
      <c r="H107" s="14"/>
      <c r="I107" s="14"/>
      <c r="J107" s="39"/>
    </row>
    <row r="108" spans="1:10" ht="16.5" customHeight="1" x14ac:dyDescent="0.25">
      <c r="A108" s="94" t="str">
        <f>RIGHT(D108:D226,4)</f>
        <v>5682</v>
      </c>
      <c r="B108" s="27" t="s">
        <v>122</v>
      </c>
      <c r="C108" s="33" t="s">
        <v>26</v>
      </c>
      <c r="D108" s="28">
        <v>1001193115682</v>
      </c>
      <c r="E108" s="24">
        <v>200</v>
      </c>
      <c r="F108" s="23">
        <v>0.12</v>
      </c>
      <c r="G108" s="23">
        <f>E108*0.12</f>
        <v>24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RIGHT(D109:D229,4)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RIGHT(D110:D230,4)</f>
        <v>5483</v>
      </c>
      <c r="B110" s="27" t="s">
        <v>124</v>
      </c>
      <c r="C110" s="33" t="s">
        <v>26</v>
      </c>
      <c r="D110" s="28">
        <v>1001062505483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thickBot="1" x14ac:dyDescent="0.3">
      <c r="A111" s="94" t="str">
        <f>RIGHT(D111:D231,4)</f>
        <v>6453</v>
      </c>
      <c r="B111" s="27" t="s">
        <v>125</v>
      </c>
      <c r="C111" s="33" t="s">
        <v>26</v>
      </c>
      <c r="D111" s="28">
        <v>1001202506453</v>
      </c>
      <c r="E111" s="24">
        <v>280</v>
      </c>
      <c r="F111" s="23">
        <v>0.1</v>
      </c>
      <c r="G111" s="23">
        <f>E111*0.1</f>
        <v>28</v>
      </c>
      <c r="H111" s="14">
        <v>0.8</v>
      </c>
      <c r="I111" s="14">
        <v>60</v>
      </c>
      <c r="J111" s="39"/>
    </row>
    <row r="112" spans="1:10" ht="16.5" customHeight="1" thickTop="1" thickBot="1" x14ac:dyDescent="0.3">
      <c r="A112" s="94" t="str">
        <f>RIGHT(D112:D232,4)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RIGHT(D113:D236,4)</f>
        <v>6470</v>
      </c>
      <c r="B113" s="29" t="s">
        <v>127</v>
      </c>
      <c r="C113" s="32" t="s">
        <v>23</v>
      </c>
      <c r="D113" s="80">
        <v>1001092436470</v>
      </c>
      <c r="E113" s="24"/>
      <c r="F113" s="23"/>
      <c r="G113" s="23">
        <f>E113*1</f>
        <v>0</v>
      </c>
      <c r="H113" s="14"/>
      <c r="I113" s="14"/>
      <c r="J113" s="39"/>
    </row>
    <row r="114" spans="1:10" ht="16.5" customHeight="1" x14ac:dyDescent="0.25">
      <c r="A114" s="94" t="str">
        <f>RIGHT(D114:D237,4)</f>
        <v>6495</v>
      </c>
      <c r="B114" s="29" t="s">
        <v>128</v>
      </c>
      <c r="C114" s="32" t="s">
        <v>26</v>
      </c>
      <c r="D114" s="80">
        <v>1001092436495</v>
      </c>
      <c r="E114" s="24">
        <v>90</v>
      </c>
      <c r="F114" s="23">
        <v>0.3</v>
      </c>
      <c r="G114" s="23">
        <f>F114*E114</f>
        <v>27</v>
      </c>
      <c r="H114" s="14"/>
      <c r="I114" s="14"/>
      <c r="J114" s="39"/>
    </row>
    <row r="115" spans="1:10" ht="16.5" customHeight="1" x14ac:dyDescent="0.25">
      <c r="A115" s="94" t="str">
        <f>RIGHT(D115:D237,4)</f>
        <v>6866</v>
      </c>
      <c r="B115" s="29" t="s">
        <v>129</v>
      </c>
      <c r="C115" s="32" t="s">
        <v>23</v>
      </c>
      <c r="D115" s="80">
        <v>1001095716866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thickBot="1" x14ac:dyDescent="0.3">
      <c r="A116" s="94" t="str">
        <f>RIGHT(D116:D234,4)</f>
        <v>3215</v>
      </c>
      <c r="B116" s="27" t="s">
        <v>130</v>
      </c>
      <c r="C116" s="37" t="s">
        <v>26</v>
      </c>
      <c r="D116" s="51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39"/>
    </row>
    <row r="117" spans="1:10" ht="16.5" customHeight="1" thickTop="1" thickBot="1" x14ac:dyDescent="0.3">
      <c r="A117" s="94" t="str">
        <f>RIGHT(D117:D237,4)</f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0" ht="16.5" customHeight="1" thickTop="1" x14ac:dyDescent="0.25">
      <c r="A118" s="94" t="str">
        <f>RIGHT(D118:D240,4)</f>
        <v>6206</v>
      </c>
      <c r="B118" s="47" t="s">
        <v>132</v>
      </c>
      <c r="C118" s="35" t="s">
        <v>26</v>
      </c>
      <c r="D118" s="28">
        <v>1001084216206</v>
      </c>
      <c r="E118" s="24">
        <v>120</v>
      </c>
      <c r="F118" s="23">
        <v>0.3</v>
      </c>
      <c r="G118" s="23">
        <f>E118*0.3</f>
        <v>36</v>
      </c>
      <c r="H118" s="14">
        <v>1.8</v>
      </c>
      <c r="I118" s="14">
        <v>30</v>
      </c>
      <c r="J118" s="39"/>
    </row>
    <row r="119" spans="1:10" ht="16.5" customHeight="1" x14ac:dyDescent="0.25">
      <c r="A119" s="94" t="str">
        <f>RIGHT(D119:D241,4)</f>
        <v>4691</v>
      </c>
      <c r="B119" s="47" t="s">
        <v>133</v>
      </c>
      <c r="C119" s="35" t="s">
        <v>26</v>
      </c>
      <c r="D119" s="28">
        <v>1001083424691</v>
      </c>
      <c r="E119" s="24">
        <v>40</v>
      </c>
      <c r="F119" s="23">
        <v>0.3</v>
      </c>
      <c r="G119" s="23">
        <f t="shared" ref="G119:G125" si="3">F119*E119</f>
        <v>12</v>
      </c>
      <c r="H119" s="14"/>
      <c r="I119" s="14"/>
      <c r="J119" s="93"/>
    </row>
    <row r="120" spans="1:10" ht="16.5" customHeight="1" x14ac:dyDescent="0.25">
      <c r="A120" s="94" t="str">
        <f>RIGHT(D120:D242,4)</f>
        <v>6200</v>
      </c>
      <c r="B120" s="47" t="s">
        <v>134</v>
      </c>
      <c r="C120" s="35" t="s">
        <v>26</v>
      </c>
      <c r="D120" s="28">
        <v>1001085636200</v>
      </c>
      <c r="E120" s="24">
        <v>120</v>
      </c>
      <c r="F120" s="23">
        <v>0.3</v>
      </c>
      <c r="G120" s="23">
        <f t="shared" si="3"/>
        <v>36</v>
      </c>
      <c r="H120" s="14"/>
      <c r="I120" s="14"/>
      <c r="J120" s="93"/>
    </row>
    <row r="121" spans="1:10" ht="16.5" customHeight="1" x14ac:dyDescent="0.25">
      <c r="A121" s="94" t="str">
        <f>RIGHT(D121:D243,4)</f>
        <v>6842</v>
      </c>
      <c r="B121" s="47" t="s">
        <v>135</v>
      </c>
      <c r="C121" s="35" t="s">
        <v>26</v>
      </c>
      <c r="D121" s="28">
        <v>1001080216842</v>
      </c>
      <c r="E121" s="24">
        <v>80</v>
      </c>
      <c r="F121" s="23">
        <v>0.3</v>
      </c>
      <c r="G121" s="23">
        <f t="shared" si="3"/>
        <v>24</v>
      </c>
      <c r="H121" s="14"/>
      <c r="I121" s="14"/>
      <c r="J121" s="93"/>
    </row>
    <row r="122" spans="1:10" ht="16.5" customHeight="1" x14ac:dyDescent="0.25">
      <c r="A122" s="94" t="str">
        <f>RIGHT(D122:D243,4)</f>
        <v>6492</v>
      </c>
      <c r="B122" s="47" t="s">
        <v>136</v>
      </c>
      <c r="C122" s="35" t="s">
        <v>26</v>
      </c>
      <c r="D122" s="28">
        <v>1001084226492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RIGHT(D123:D241,4)</f>
        <v>6279</v>
      </c>
      <c r="B123" s="47" t="s">
        <v>137</v>
      </c>
      <c r="C123" s="35" t="s">
        <v>26</v>
      </c>
      <c r="D123" s="28">
        <v>1001220286279</v>
      </c>
      <c r="E123" s="24">
        <v>80</v>
      </c>
      <c r="F123" s="23">
        <v>0.15</v>
      </c>
      <c r="G123" s="23">
        <f t="shared" si="3"/>
        <v>12</v>
      </c>
      <c r="H123" s="14"/>
      <c r="I123" s="14"/>
      <c r="J123" s="93"/>
    </row>
    <row r="124" spans="1:10" ht="16.5" customHeight="1" x14ac:dyDescent="0.25">
      <c r="A124" s="94" t="str">
        <f>RIGHT(D124:D242,4)</f>
        <v>4786</v>
      </c>
      <c r="B124" s="47" t="s">
        <v>138</v>
      </c>
      <c r="C124" s="35" t="s">
        <v>26</v>
      </c>
      <c r="D124" s="28">
        <v>1001053944786</v>
      </c>
      <c r="E124" s="24">
        <v>40</v>
      </c>
      <c r="F124" s="23">
        <v>7.0000000000000007E-2</v>
      </c>
      <c r="G124" s="23">
        <f t="shared" si="3"/>
        <v>2.8000000000000003</v>
      </c>
      <c r="H124" s="14"/>
      <c r="I124" s="14"/>
      <c r="J124" s="93"/>
    </row>
    <row r="125" spans="1:10" ht="16.5" customHeight="1" x14ac:dyDescent="0.25">
      <c r="A125" s="94" t="str">
        <f>RIGHT(D125:D243,4)</f>
        <v>6921</v>
      </c>
      <c r="B125" s="27" t="s">
        <v>139</v>
      </c>
      <c r="C125" s="33" t="s">
        <v>26</v>
      </c>
      <c r="D125" s="28">
        <v>1001223296921</v>
      </c>
      <c r="E125" s="24">
        <v>160</v>
      </c>
      <c r="F125" s="23">
        <v>0.14000000000000001</v>
      </c>
      <c r="G125" s="23">
        <f t="shared" si="3"/>
        <v>22.400000000000002</v>
      </c>
      <c r="H125" s="14"/>
      <c r="I125" s="14"/>
      <c r="J125" s="39"/>
    </row>
    <row r="126" spans="1:10" ht="16.5" customHeight="1" thickBot="1" x14ac:dyDescent="0.3">
      <c r="A126" s="94" t="str">
        <f>RIGHT(D126:D241,4)</f>
        <v>6919</v>
      </c>
      <c r="B126" s="47" t="s">
        <v>140</v>
      </c>
      <c r="C126" s="35" t="s">
        <v>26</v>
      </c>
      <c r="D126" s="28">
        <v>1001223296919</v>
      </c>
      <c r="E126" s="24">
        <v>50</v>
      </c>
      <c r="F126" s="23"/>
      <c r="G126" s="23">
        <f>E126*0.18</f>
        <v>9</v>
      </c>
      <c r="H126" s="14"/>
      <c r="I126" s="14"/>
      <c r="J126" s="93"/>
    </row>
    <row r="127" spans="1:10" ht="16.5" customHeight="1" thickTop="1" thickBot="1" x14ac:dyDescent="0.3">
      <c r="A127" s="94" t="str">
        <f>RIGHT(D127:D242,4)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>RIGHT(D128:D245,4)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x14ac:dyDescent="0.25">
      <c r="A129" s="94" t="str">
        <f>RIGHT(D129:D246,4)</f>
        <v>6314</v>
      </c>
      <c r="B129" s="47" t="s">
        <v>143</v>
      </c>
      <c r="C129" s="33" t="s">
        <v>26</v>
      </c>
      <c r="D129" s="28">
        <v>1002112606314</v>
      </c>
      <c r="E129" s="24"/>
      <c r="F129" s="23">
        <v>0.5</v>
      </c>
      <c r="G129" s="23">
        <f>E129*0.5</f>
        <v>0</v>
      </c>
      <c r="H129" s="14">
        <v>8</v>
      </c>
      <c r="I129" s="72">
        <v>120</v>
      </c>
      <c r="J129" s="39"/>
    </row>
    <row r="130" spans="1:11" ht="16.5" customHeight="1" x14ac:dyDescent="0.25">
      <c r="A130" s="94" t="str">
        <f>RIGHT(D130:D247,4)</f>
        <v>6155</v>
      </c>
      <c r="B130" s="47" t="s">
        <v>144</v>
      </c>
      <c r="C130" s="33" t="s">
        <v>26</v>
      </c>
      <c r="D130" s="28">
        <v>1002115036155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x14ac:dyDescent="0.25">
      <c r="A131" s="94" t="str">
        <f>RIGHT(D131:D248,4)</f>
        <v>6157</v>
      </c>
      <c r="B131" s="47" t="s">
        <v>145</v>
      </c>
      <c r="C131" s="33" t="s">
        <v>26</v>
      </c>
      <c r="D131" s="28">
        <v>1002115056157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thickBot="1" x14ac:dyDescent="0.3">
      <c r="A132" s="94" t="str">
        <f t="shared" ref="A132:A143" si="4">RIGHT(D132:D247,4)</f>
        <v>6313</v>
      </c>
      <c r="B132" s="47" t="s">
        <v>146</v>
      </c>
      <c r="C132" s="36" t="s">
        <v>26</v>
      </c>
      <c r="D132" s="28">
        <v>1002112606313</v>
      </c>
      <c r="E132" s="24"/>
      <c r="F132" s="23">
        <v>0.9</v>
      </c>
      <c r="G132" s="23">
        <f>E132*0.9</f>
        <v>0</v>
      </c>
      <c r="H132" s="14">
        <v>9</v>
      </c>
      <c r="I132" s="72">
        <v>120</v>
      </c>
      <c r="J132" s="39"/>
    </row>
    <row r="133" spans="1:11" ht="16.5" customHeight="1" thickTop="1" thickBot="1" x14ac:dyDescent="0.3">
      <c r="A133" s="94" t="str">
        <f t="shared" si="4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4"/>
        <v>4945</v>
      </c>
      <c r="B134" s="47" t="s">
        <v>148</v>
      </c>
      <c r="C134" s="36" t="s">
        <v>26</v>
      </c>
      <c r="D134" s="28">
        <v>1002151784945</v>
      </c>
      <c r="E134" s="24"/>
      <c r="F134" s="23">
        <v>0.5</v>
      </c>
      <c r="G134" s="23">
        <f>E134*0.5</f>
        <v>0</v>
      </c>
      <c r="H134" s="14">
        <v>8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s="88" customFormat="1" ht="16.5" customHeight="1" thickTop="1" thickBot="1" x14ac:dyDescent="0.3">
      <c r="A136" s="94" t="str">
        <f t="shared" si="4"/>
        <v>4956</v>
      </c>
      <c r="B136" s="89" t="s">
        <v>150</v>
      </c>
      <c r="C136" s="90" t="s">
        <v>26</v>
      </c>
      <c r="D136" s="83">
        <v>1002133974956</v>
      </c>
      <c r="E136" s="84"/>
      <c r="F136" s="85">
        <v>0.42</v>
      </c>
      <c r="G136" s="85">
        <f>E136*0.42</f>
        <v>0</v>
      </c>
      <c r="H136" s="86">
        <v>4.2</v>
      </c>
      <c r="I136" s="91">
        <v>120</v>
      </c>
      <c r="J136" s="86"/>
      <c r="K136" s="87"/>
    </row>
    <row r="137" spans="1:11" ht="16.5" customHeight="1" thickTop="1" x14ac:dyDescent="0.25">
      <c r="A137" s="94" t="str">
        <f t="shared" si="4"/>
        <v>1762</v>
      </c>
      <c r="B137" s="47" t="s">
        <v>151</v>
      </c>
      <c r="C137" s="33" t="s">
        <v>26</v>
      </c>
      <c r="D137" s="28">
        <v>1002131151762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Bot="1" x14ac:dyDescent="0.3">
      <c r="A138" s="94" t="str">
        <f t="shared" si="4"/>
        <v>1764</v>
      </c>
      <c r="B138" s="47" t="s">
        <v>152</v>
      </c>
      <c r="C138" s="36" t="s">
        <v>26</v>
      </c>
      <c r="D138" s="28">
        <v>1002131181764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>6004</v>
      </c>
      <c r="B141" s="47" t="s">
        <v>155</v>
      </c>
      <c r="C141" s="36" t="s">
        <v>26</v>
      </c>
      <c r="D141" s="68" t="s">
        <v>156</v>
      </c>
      <c r="E141" s="24">
        <v>200</v>
      </c>
      <c r="F141" s="23">
        <v>1</v>
      </c>
      <c r="G141" s="23">
        <f>E141*1</f>
        <v>200</v>
      </c>
      <c r="H141" s="14">
        <v>8</v>
      </c>
      <c r="I141" s="72">
        <v>120</v>
      </c>
      <c r="J141" s="39"/>
    </row>
    <row r="142" spans="1:11" ht="15.75" customHeight="1" thickTop="1" x14ac:dyDescent="0.25">
      <c r="A142" s="94" t="str">
        <f t="shared" si="4"/>
        <v>5417</v>
      </c>
      <c r="B142" s="47" t="s">
        <v>157</v>
      </c>
      <c r="C142" s="30" t="s">
        <v>23</v>
      </c>
      <c r="D142" s="68" t="s">
        <v>158</v>
      </c>
      <c r="E142" s="24"/>
      <c r="F142" s="23">
        <v>2</v>
      </c>
      <c r="G142" s="23">
        <f>E142*1</f>
        <v>0</v>
      </c>
      <c r="H142" s="14">
        <v>6</v>
      </c>
      <c r="I142" s="72">
        <v>90</v>
      </c>
      <c r="J142" s="39"/>
    </row>
    <row r="143" spans="1:11" ht="15.75" customHeight="1" thickBot="1" x14ac:dyDescent="0.3">
      <c r="A143" s="94" t="str">
        <f t="shared" si="4"/>
        <v>6019</v>
      </c>
      <c r="B143" s="47" t="s">
        <v>159</v>
      </c>
      <c r="C143" s="36" t="s">
        <v>26</v>
      </c>
      <c r="D143" s="69" t="s">
        <v>160</v>
      </c>
      <c r="E143" s="24"/>
      <c r="F143" s="23">
        <v>1</v>
      </c>
      <c r="G143" s="23">
        <f>E143*1</f>
        <v>0</v>
      </c>
      <c r="H143" s="14">
        <v>12</v>
      </c>
      <c r="I143" s="72">
        <v>120</v>
      </c>
      <c r="J143" s="39"/>
    </row>
    <row r="144" spans="1:11" ht="16.5" customHeight="1" thickTop="1" thickBot="1" x14ac:dyDescent="0.3">
      <c r="A144" s="77"/>
      <c r="B144" s="77" t="s">
        <v>161</v>
      </c>
      <c r="C144" s="16"/>
      <c r="D144" s="48"/>
      <c r="E144" s="17">
        <f>SUM(E5:E143)</f>
        <v>11920</v>
      </c>
      <c r="F144" s="17">
        <f>SUM(F10:F143)</f>
        <v>37.075833333333343</v>
      </c>
      <c r="G144" s="17">
        <f>SUM(G11:G143)</f>
        <v>4999.8999999999996</v>
      </c>
      <c r="H144" s="17">
        <f>SUM(H10:H140)</f>
        <v>144.24999999999994</v>
      </c>
      <c r="I144" s="17"/>
      <c r="J144" s="17"/>
    </row>
    <row r="145" spans="2:10" ht="15.75" customHeight="1" thickTop="1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</sheetData>
  <autoFilter ref="A9:J144"/>
  <mergeCells count="2">
    <mergeCell ref="E1:J1"/>
    <mergeCell ref="G3:J3"/>
  </mergeCells>
  <dataValidations disablePrompts="1" count="2">
    <dataValidation type="textLength" operator="lessThanOrEqual" showInputMessage="1" showErrorMessage="1" sqref="B137">
      <formula1>40</formula1>
    </dataValidation>
    <dataValidation type="textLength" operator="equal" showInputMessage="1" showErrorMessage="1" sqref="D141:D14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2024-11-22T12:37:51Z</dcterms:modified>
</cp:coreProperties>
</file>